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5" windowWidth="20115" windowHeight="8250"/>
  </bookViews>
  <sheets>
    <sheet name="4A" sheetId="1" r:id="rId1"/>
    <sheet name="KL-CV" sheetId="2" r:id="rId2"/>
    <sheet name="Lê Quang Liêm" sheetId="3" r:id="rId3"/>
    <sheet name="Nguyễn Văn Thành" sheetId="4" r:id="rId4"/>
    <sheet name="Nguyễn Trọng Phú" sheetId="5" r:id="rId5"/>
    <sheet name="Trần Thị Thu" sheetId="6" r:id="rId6"/>
    <sheet name="Đỗ Văn Trong" sheetId="7" r:id="rId7"/>
    <sheet name="Giáp Văn Thịnh" sheetId="8" r:id="rId8"/>
    <sheet name="Vũ Ngọc Quang" sheetId="9" r:id="rId9"/>
    <sheet name="Lê Hồng Anh Tuấn" sheetId="10" r:id="rId10"/>
    <sheet name="Ninh Đỗ Hiệp" sheetId="11" r:id="rId11"/>
    <sheet name="Bùi Đặng Hoàng Tuấn" sheetId="12" r:id="rId12"/>
    <sheet name="Nguyễn Tiến Việt Dũng" sheetId="13" r:id="rId13"/>
    <sheet name="Nguyễn Cao Thắng" sheetId="14" r:id="rId14"/>
    <sheet name="Mai Thu Hương" sheetId="15" r:id="rId15"/>
    <sheet name="Nguyễn Thùy Dương" sheetId="16" r:id="rId16"/>
    <sheet name="Giáp Đức Nhận" sheetId="17" r:id="rId17"/>
    <sheet name="Thân Thị Quyết" sheetId="18" r:id="rId18"/>
    <sheet name="Đỗ Thị Bích Thủy" sheetId="19" r:id="rId19"/>
    <sheet name="Nguyễn Thị Thu Trang" sheetId="20" r:id="rId20"/>
    <sheet name="Tạ Quốc Tấn" sheetId="21" r:id="rId21"/>
    <sheet name="Nguyễn Xuân Lợi" sheetId="22" r:id="rId22"/>
    <sheet name="Trần Thị Kim Loan" sheetId="23" r:id="rId23"/>
    <sheet name="Huỳnh Thị Thu Nga" sheetId="24" r:id="rId24"/>
    <sheet name="Lê Thị Thiện" sheetId="25" r:id="rId25"/>
    <sheet name="Võ Tấn Kiệt" sheetId="26" r:id="rId26"/>
    <sheet name="Huỳnh Bá Triết" sheetId="27" r:id="rId27"/>
    <sheet name="Trần Thanh Qúi" sheetId="28" r:id="rId28"/>
  </sheets>
  <externalReferences>
    <externalReference r:id="rId29"/>
  </externalReferences>
  <definedNames>
    <definedName name="_xlnm.Print_Titles" localSheetId="0">'4A'!$7:$9</definedName>
  </definedNames>
  <calcPr calcId="144525"/>
</workbook>
</file>

<file path=xl/calcChain.xml><?xml version="1.0" encoding="utf-8"?>
<calcChain xmlns="http://schemas.openxmlformats.org/spreadsheetml/2006/main">
  <c r="F41" i="28" l="1"/>
  <c r="F38" i="28"/>
  <c r="F36" i="28"/>
  <c r="F34" i="28"/>
  <c r="F32" i="28"/>
  <c r="F30" i="28"/>
  <c r="F29" i="28" s="1"/>
  <c r="E29" i="28"/>
  <c r="F25" i="28"/>
  <c r="E25" i="28"/>
  <c r="F22" i="28"/>
  <c r="E22" i="28"/>
  <c r="F16" i="28"/>
  <c r="E16" i="28"/>
  <c r="F12" i="28"/>
  <c r="E12" i="28"/>
  <c r="F11" i="28"/>
  <c r="F43" i="28" s="1"/>
  <c r="E11" i="28"/>
  <c r="E43" i="28" s="1"/>
  <c r="F41" i="27"/>
  <c r="F38" i="27"/>
  <c r="F36" i="27"/>
  <c r="F34" i="27"/>
  <c r="F32" i="27"/>
  <c r="F30" i="27"/>
  <c r="F29" i="27" s="1"/>
  <c r="E29" i="27"/>
  <c r="F25" i="27"/>
  <c r="E25" i="27"/>
  <c r="F22" i="27"/>
  <c r="E22" i="27"/>
  <c r="F16" i="27"/>
  <c r="E16" i="27"/>
  <c r="E11" i="27" s="1"/>
  <c r="E43" i="27" s="1"/>
  <c r="F12" i="27"/>
  <c r="F11" i="27" s="1"/>
  <c r="F43" i="27" s="1"/>
  <c r="E12" i="27"/>
  <c r="F41" i="26"/>
  <c r="F38" i="26"/>
  <c r="F36" i="26"/>
  <c r="F34" i="26"/>
  <c r="F32" i="26"/>
  <c r="F30" i="26"/>
  <c r="F29" i="26" s="1"/>
  <c r="E29" i="26"/>
  <c r="F25" i="26"/>
  <c r="E25" i="26"/>
  <c r="F22" i="26"/>
  <c r="E22" i="26"/>
  <c r="F16" i="26"/>
  <c r="E16" i="26"/>
  <c r="F12" i="26"/>
  <c r="F11" i="26" s="1"/>
  <c r="F43" i="26" s="1"/>
  <c r="E12" i="26"/>
  <c r="E11" i="26" s="1"/>
  <c r="E43" i="26" s="1"/>
  <c r="F41" i="25"/>
  <c r="F38" i="25"/>
  <c r="F36" i="25"/>
  <c r="F34" i="25"/>
  <c r="F29" i="25" s="1"/>
  <c r="F32" i="25"/>
  <c r="F30" i="25"/>
  <c r="E29" i="25"/>
  <c r="F25" i="25"/>
  <c r="E25" i="25"/>
  <c r="F22" i="25"/>
  <c r="E22" i="25"/>
  <c r="F16" i="25"/>
  <c r="E16" i="25"/>
  <c r="F12" i="25"/>
  <c r="F11" i="25" s="1"/>
  <c r="E12" i="25"/>
  <c r="E11" i="25" s="1"/>
  <c r="E43" i="25" s="1"/>
  <c r="F41" i="24"/>
  <c r="F38" i="24"/>
  <c r="F36" i="24"/>
  <c r="F34" i="24"/>
  <c r="F29" i="24" s="1"/>
  <c r="F32" i="24"/>
  <c r="F30" i="24"/>
  <c r="E29" i="24"/>
  <c r="F25" i="24"/>
  <c r="E25" i="24"/>
  <c r="F22" i="24"/>
  <c r="E22" i="24"/>
  <c r="F16" i="24"/>
  <c r="E16" i="24"/>
  <c r="F12" i="24"/>
  <c r="F11" i="24" s="1"/>
  <c r="E12" i="24"/>
  <c r="E11" i="24" s="1"/>
  <c r="E43" i="24" s="1"/>
  <c r="F41" i="23"/>
  <c r="F38" i="23"/>
  <c r="F36" i="23"/>
  <c r="F34" i="23"/>
  <c r="F32" i="23"/>
  <c r="F30" i="23"/>
  <c r="F29" i="23" s="1"/>
  <c r="E29" i="23"/>
  <c r="F25" i="23"/>
  <c r="E25" i="23"/>
  <c r="F22" i="23"/>
  <c r="E22" i="23"/>
  <c r="F16" i="23"/>
  <c r="E16" i="23"/>
  <c r="F12" i="23"/>
  <c r="F11" i="23" s="1"/>
  <c r="F43" i="23" s="1"/>
  <c r="E12" i="23"/>
  <c r="E11" i="23" s="1"/>
  <c r="E43" i="23" s="1"/>
  <c r="F41" i="22"/>
  <c r="F38" i="22"/>
  <c r="F36" i="22"/>
  <c r="F34" i="22"/>
  <c r="F29" i="22" s="1"/>
  <c r="F32" i="22"/>
  <c r="F30" i="22"/>
  <c r="E29" i="22"/>
  <c r="F25" i="22"/>
  <c r="E25" i="22"/>
  <c r="F22" i="22"/>
  <c r="E22" i="22"/>
  <c r="F16" i="22"/>
  <c r="E16" i="22"/>
  <c r="F12" i="22"/>
  <c r="F11" i="22" s="1"/>
  <c r="E12" i="22"/>
  <c r="E11" i="22" s="1"/>
  <c r="E43" i="22" s="1"/>
  <c r="F41" i="21"/>
  <c r="F38" i="21"/>
  <c r="F36" i="21"/>
  <c r="F34" i="21"/>
  <c r="F29" i="21" s="1"/>
  <c r="F32" i="21"/>
  <c r="F30" i="21"/>
  <c r="E29" i="21"/>
  <c r="F25" i="21"/>
  <c r="E25" i="21"/>
  <c r="F22" i="21"/>
  <c r="E22" i="21"/>
  <c r="F16" i="21"/>
  <c r="E16" i="21"/>
  <c r="F12" i="21"/>
  <c r="F11" i="21" s="1"/>
  <c r="F43" i="21" s="1"/>
  <c r="E12" i="21"/>
  <c r="E11" i="21" s="1"/>
  <c r="E43" i="21" s="1"/>
  <c r="F41" i="20"/>
  <c r="F38" i="20"/>
  <c r="F36" i="20"/>
  <c r="F34" i="20"/>
  <c r="F32" i="20"/>
  <c r="F30" i="20"/>
  <c r="F29" i="20" s="1"/>
  <c r="E29" i="20"/>
  <c r="F25" i="20"/>
  <c r="E25" i="20"/>
  <c r="F22" i="20"/>
  <c r="E22" i="20"/>
  <c r="F16" i="20"/>
  <c r="E16" i="20"/>
  <c r="F12" i="20"/>
  <c r="F11" i="20" s="1"/>
  <c r="F43" i="20" s="1"/>
  <c r="E12" i="20"/>
  <c r="E11" i="20" s="1"/>
  <c r="E43" i="20" s="1"/>
  <c r="F41" i="19"/>
  <c r="F38" i="19"/>
  <c r="F36" i="19"/>
  <c r="F34" i="19"/>
  <c r="F29" i="19" s="1"/>
  <c r="F32" i="19"/>
  <c r="F30" i="19"/>
  <c r="E29" i="19"/>
  <c r="F25" i="19"/>
  <c r="E25" i="19"/>
  <c r="F22" i="19"/>
  <c r="E22" i="19"/>
  <c r="F16" i="19"/>
  <c r="E16" i="19"/>
  <c r="F12" i="19"/>
  <c r="F11" i="19" s="1"/>
  <c r="E12" i="19"/>
  <c r="E11" i="19" s="1"/>
  <c r="E43" i="19" s="1"/>
  <c r="F41" i="18"/>
  <c r="F38" i="18"/>
  <c r="F36" i="18"/>
  <c r="F34" i="18"/>
  <c r="F29" i="18" s="1"/>
  <c r="F32" i="18"/>
  <c r="F30" i="18"/>
  <c r="E29" i="18"/>
  <c r="F25" i="18"/>
  <c r="E25" i="18"/>
  <c r="F22" i="18"/>
  <c r="E22" i="18"/>
  <c r="F16" i="18"/>
  <c r="E16" i="18"/>
  <c r="F12" i="18"/>
  <c r="F11" i="18" s="1"/>
  <c r="E12" i="18"/>
  <c r="E11" i="18" s="1"/>
  <c r="E43" i="18" s="1"/>
  <c r="F41" i="17"/>
  <c r="F38" i="17"/>
  <c r="F36" i="17"/>
  <c r="F34" i="17"/>
  <c r="F29" i="17" s="1"/>
  <c r="F32" i="17"/>
  <c r="F30" i="17"/>
  <c r="E29" i="17"/>
  <c r="F25" i="17"/>
  <c r="E25" i="17"/>
  <c r="F22" i="17"/>
  <c r="E22" i="17"/>
  <c r="F16" i="17"/>
  <c r="E16" i="17"/>
  <c r="F12" i="17"/>
  <c r="F11" i="17" s="1"/>
  <c r="E12" i="17"/>
  <c r="E11" i="17" s="1"/>
  <c r="E43" i="17" s="1"/>
  <c r="F41" i="16"/>
  <c r="F38" i="16"/>
  <c r="F36" i="16"/>
  <c r="F34" i="16"/>
  <c r="F32" i="16"/>
  <c r="F30" i="16"/>
  <c r="F29" i="16"/>
  <c r="E29" i="16"/>
  <c r="F25" i="16"/>
  <c r="E25" i="16"/>
  <c r="F22" i="16"/>
  <c r="E22" i="16"/>
  <c r="F16" i="16"/>
  <c r="E16" i="16"/>
  <c r="F12" i="16"/>
  <c r="F11" i="16" s="1"/>
  <c r="F43" i="16" s="1"/>
  <c r="E12" i="16"/>
  <c r="E11" i="16"/>
  <c r="E43" i="16" s="1"/>
  <c r="F41" i="15"/>
  <c r="F38" i="15"/>
  <c r="F36" i="15"/>
  <c r="F34" i="15"/>
  <c r="F29" i="15" s="1"/>
  <c r="F32" i="15"/>
  <c r="F30" i="15"/>
  <c r="E29" i="15"/>
  <c r="F25" i="15"/>
  <c r="E25" i="15"/>
  <c r="F22" i="15"/>
  <c r="E22" i="15"/>
  <c r="F16" i="15"/>
  <c r="E16" i="15"/>
  <c r="F12" i="15"/>
  <c r="F11" i="15" s="1"/>
  <c r="E12" i="15"/>
  <c r="E11" i="15" s="1"/>
  <c r="E43" i="15" s="1"/>
  <c r="F41" i="14"/>
  <c r="F38" i="14"/>
  <c r="F36" i="14"/>
  <c r="F29" i="14" s="1"/>
  <c r="F34" i="14"/>
  <c r="F32" i="14"/>
  <c r="F30" i="14"/>
  <c r="E29" i="14"/>
  <c r="F25" i="14"/>
  <c r="E25" i="14"/>
  <c r="F22" i="14"/>
  <c r="E22" i="14"/>
  <c r="F16" i="14"/>
  <c r="E16" i="14"/>
  <c r="F12" i="14"/>
  <c r="F11" i="14" s="1"/>
  <c r="F43" i="14" s="1"/>
  <c r="E12" i="14"/>
  <c r="E11" i="14"/>
  <c r="E43" i="14" s="1"/>
  <c r="F41" i="13"/>
  <c r="F38" i="13"/>
  <c r="F36" i="13"/>
  <c r="F34" i="13"/>
  <c r="F29" i="13" s="1"/>
  <c r="F32" i="13"/>
  <c r="F30" i="13"/>
  <c r="E29" i="13"/>
  <c r="F25" i="13"/>
  <c r="E25" i="13"/>
  <c r="F22" i="13"/>
  <c r="E22" i="13"/>
  <c r="F16" i="13"/>
  <c r="E16" i="13"/>
  <c r="F12" i="13"/>
  <c r="F11" i="13" s="1"/>
  <c r="E12" i="13"/>
  <c r="E11" i="13" s="1"/>
  <c r="E43" i="13" s="1"/>
  <c r="F41" i="12"/>
  <c r="F38" i="12"/>
  <c r="F36" i="12"/>
  <c r="F34" i="12"/>
  <c r="F29" i="12" s="1"/>
  <c r="F32" i="12"/>
  <c r="F30" i="12"/>
  <c r="E29" i="12"/>
  <c r="F25" i="12"/>
  <c r="E25" i="12"/>
  <c r="F22" i="12"/>
  <c r="E22" i="12"/>
  <c r="F16" i="12"/>
  <c r="E16" i="12"/>
  <c r="F12" i="12"/>
  <c r="F11" i="12" s="1"/>
  <c r="E12" i="12"/>
  <c r="E11" i="12" s="1"/>
  <c r="E43" i="12" s="1"/>
  <c r="F41" i="11"/>
  <c r="F38" i="11"/>
  <c r="F36" i="11"/>
  <c r="F34" i="11"/>
  <c r="F29" i="11" s="1"/>
  <c r="F32" i="11"/>
  <c r="F30" i="11"/>
  <c r="E29" i="11"/>
  <c r="F25" i="11"/>
  <c r="E25" i="11"/>
  <c r="F22" i="11"/>
  <c r="E22" i="11"/>
  <c r="F16" i="11"/>
  <c r="E16" i="11"/>
  <c r="F12" i="11"/>
  <c r="F11" i="11" s="1"/>
  <c r="E12" i="11"/>
  <c r="E11" i="11" s="1"/>
  <c r="E43" i="11" s="1"/>
  <c r="F41" i="10"/>
  <c r="F38" i="10"/>
  <c r="F36" i="10"/>
  <c r="F34" i="10"/>
  <c r="F32" i="10"/>
  <c r="F30" i="10"/>
  <c r="F29" i="10" s="1"/>
  <c r="E29" i="10"/>
  <c r="F25" i="10"/>
  <c r="E25" i="10"/>
  <c r="F22" i="10"/>
  <c r="E22" i="10"/>
  <c r="F16" i="10"/>
  <c r="E16" i="10"/>
  <c r="F12" i="10"/>
  <c r="E12" i="10"/>
  <c r="F11" i="10"/>
  <c r="F43" i="10" s="1"/>
  <c r="E11" i="10"/>
  <c r="E43" i="10" s="1"/>
  <c r="F41" i="9"/>
  <c r="F38" i="9"/>
  <c r="F36" i="9"/>
  <c r="F34" i="9"/>
  <c r="F29" i="9" s="1"/>
  <c r="F32" i="9"/>
  <c r="F30" i="9"/>
  <c r="E29" i="9"/>
  <c r="F25" i="9"/>
  <c r="E25" i="9"/>
  <c r="F22" i="9"/>
  <c r="E22" i="9"/>
  <c r="F16" i="9"/>
  <c r="E16" i="9"/>
  <c r="F12" i="9"/>
  <c r="F11" i="9" s="1"/>
  <c r="E12" i="9"/>
  <c r="E11" i="9" s="1"/>
  <c r="E43" i="9" s="1"/>
  <c r="F41" i="8"/>
  <c r="F38" i="8"/>
  <c r="F36" i="8"/>
  <c r="F34" i="8"/>
  <c r="F32" i="8"/>
  <c r="F30" i="8"/>
  <c r="F29" i="8" s="1"/>
  <c r="E29" i="8"/>
  <c r="F25" i="8"/>
  <c r="E25" i="8"/>
  <c r="F22" i="8"/>
  <c r="E22" i="8"/>
  <c r="F16" i="8"/>
  <c r="E16" i="8"/>
  <c r="F12" i="8"/>
  <c r="F11" i="8" s="1"/>
  <c r="F43" i="8" s="1"/>
  <c r="E12" i="8"/>
  <c r="E11" i="8"/>
  <c r="E43" i="8" s="1"/>
  <c r="F41" i="7"/>
  <c r="F38" i="7"/>
  <c r="F36" i="7"/>
  <c r="F34" i="7"/>
  <c r="F32" i="7"/>
  <c r="F30" i="7"/>
  <c r="F29" i="7"/>
  <c r="E29" i="7"/>
  <c r="F25" i="7"/>
  <c r="E25" i="7"/>
  <c r="F22" i="7"/>
  <c r="E22" i="7"/>
  <c r="F16" i="7"/>
  <c r="E16" i="7"/>
  <c r="F12" i="7"/>
  <c r="F11" i="7" s="1"/>
  <c r="F43" i="7" s="1"/>
  <c r="E12" i="7"/>
  <c r="E11" i="7"/>
  <c r="E43" i="7" s="1"/>
  <c r="F42" i="6"/>
  <c r="F39" i="6"/>
  <c r="F37" i="6"/>
  <c r="F35" i="6"/>
  <c r="F30" i="6" s="1"/>
  <c r="F33" i="6"/>
  <c r="F31" i="6"/>
  <c r="E30" i="6"/>
  <c r="F26" i="6"/>
  <c r="E26" i="6"/>
  <c r="F23" i="6"/>
  <c r="E23" i="6"/>
  <c r="F17" i="6"/>
  <c r="E17" i="6"/>
  <c r="F13" i="6"/>
  <c r="F12" i="6" s="1"/>
  <c r="E13" i="6"/>
  <c r="E12" i="6" s="1"/>
  <c r="E45" i="6" s="1"/>
  <c r="F42" i="5"/>
  <c r="F39" i="5"/>
  <c r="F37" i="5"/>
  <c r="F35" i="5"/>
  <c r="F33" i="5"/>
  <c r="F31" i="5"/>
  <c r="F30" i="5"/>
  <c r="E30" i="5"/>
  <c r="F26" i="5"/>
  <c r="E26" i="5"/>
  <c r="F23" i="5"/>
  <c r="E23" i="5"/>
  <c r="F17" i="5"/>
  <c r="E17" i="5"/>
  <c r="F13" i="5"/>
  <c r="F12" i="5" s="1"/>
  <c r="F45" i="5" s="1"/>
  <c r="E13" i="5"/>
  <c r="E12" i="5"/>
  <c r="E45" i="5" s="1"/>
  <c r="F42" i="4"/>
  <c r="F39" i="4"/>
  <c r="F37" i="4"/>
  <c r="F35" i="4"/>
  <c r="F30" i="4" s="1"/>
  <c r="F33" i="4"/>
  <c r="F31" i="4"/>
  <c r="E30" i="4"/>
  <c r="F26" i="4"/>
  <c r="E26" i="4"/>
  <c r="F23" i="4"/>
  <c r="E23" i="4"/>
  <c r="F17" i="4"/>
  <c r="E17" i="4"/>
  <c r="F13" i="4"/>
  <c r="F12" i="4" s="1"/>
  <c r="F45" i="4" s="1"/>
  <c r="E13" i="4"/>
  <c r="E12" i="4" s="1"/>
  <c r="E45" i="4" s="1"/>
  <c r="F42" i="3"/>
  <c r="F39" i="3"/>
  <c r="F37" i="3"/>
  <c r="F35" i="3"/>
  <c r="F33" i="3"/>
  <c r="F30" i="3" s="1"/>
  <c r="F31" i="3"/>
  <c r="E30" i="3"/>
  <c r="F26" i="3"/>
  <c r="E26" i="3"/>
  <c r="F23" i="3"/>
  <c r="E23" i="3"/>
  <c r="F17" i="3"/>
  <c r="F12" i="3" s="1"/>
  <c r="E17" i="3"/>
  <c r="F13" i="3"/>
  <c r="E13" i="3"/>
  <c r="E12" i="3" s="1"/>
  <c r="E45" i="3" s="1"/>
  <c r="F43" i="25" l="1"/>
  <c r="F43" i="24"/>
  <c r="F43" i="22"/>
  <c r="F43" i="19"/>
  <c r="F43" i="18"/>
  <c r="F43" i="17"/>
  <c r="F43" i="15"/>
  <c r="F43" i="13"/>
  <c r="F43" i="12"/>
  <c r="F43" i="11"/>
  <c r="F43" i="9"/>
  <c r="F45" i="6"/>
  <c r="F45" i="3"/>
  <c r="G34" i="1"/>
  <c r="G35" i="1"/>
  <c r="G36" i="1"/>
  <c r="G37" i="1"/>
  <c r="G38" i="1"/>
  <c r="G39" i="1"/>
  <c r="G40" i="1"/>
  <c r="G27" i="1"/>
  <c r="G28" i="1"/>
  <c r="J28" i="1" s="1"/>
  <c r="K28" i="1" s="1"/>
  <c r="G29" i="1"/>
  <c r="G30" i="1"/>
  <c r="G18" i="1"/>
  <c r="G19" i="1"/>
  <c r="G20" i="1"/>
  <c r="G23" i="1"/>
  <c r="G14" i="1"/>
  <c r="G15" i="1"/>
  <c r="G16" i="1"/>
  <c r="G12" i="1"/>
  <c r="G11" i="1"/>
  <c r="V17" i="2"/>
  <c r="V20" i="2"/>
  <c r="V22" i="2"/>
  <c r="V23" i="2"/>
  <c r="V24" i="2"/>
  <c r="V25" i="2"/>
  <c r="V28" i="2"/>
  <c r="V29" i="2"/>
  <c r="V30" i="2"/>
  <c r="V31" i="2"/>
  <c r="V32" i="2"/>
  <c r="V33" i="2"/>
  <c r="U17" i="2"/>
  <c r="U20" i="2"/>
  <c r="U22" i="2"/>
  <c r="U23" i="2"/>
  <c r="U24" i="2"/>
  <c r="U25" i="2"/>
  <c r="U28" i="2"/>
  <c r="U29" i="2"/>
  <c r="U30" i="2"/>
  <c r="U31" i="2"/>
  <c r="U32" i="2"/>
  <c r="U33" i="2"/>
  <c r="T17" i="2"/>
  <c r="T18" i="2"/>
  <c r="U18" i="2" s="1"/>
  <c r="V18" i="2" s="1"/>
  <c r="G21" i="1" s="1"/>
  <c r="T19" i="2"/>
  <c r="U19" i="2" s="1"/>
  <c r="V19" i="2" s="1"/>
  <c r="G22" i="1" s="1"/>
  <c r="T20" i="2"/>
  <c r="T21" i="2"/>
  <c r="U21" i="2" s="1"/>
  <c r="V21" i="2" s="1"/>
  <c r="G26" i="1" s="1"/>
  <c r="T22" i="2"/>
  <c r="T23" i="2"/>
  <c r="T24" i="2"/>
  <c r="T25" i="2"/>
  <c r="T27" i="2"/>
  <c r="U27" i="2" s="1"/>
  <c r="V27" i="2" s="1"/>
  <c r="G33" i="1" s="1"/>
  <c r="T28" i="2"/>
  <c r="T29" i="2"/>
  <c r="T30" i="2"/>
  <c r="T31" i="2"/>
  <c r="T32" i="2"/>
  <c r="T33" i="2"/>
  <c r="T34" i="2"/>
  <c r="U34" i="2" s="1"/>
  <c r="V34" i="2" s="1"/>
  <c r="T16" i="2"/>
  <c r="U16" i="2" s="1"/>
  <c r="V16" i="2" s="1"/>
  <c r="U15" i="2"/>
  <c r="V15" i="2" s="1"/>
  <c r="T15" i="2"/>
  <c r="T14" i="2"/>
  <c r="U14" i="2" s="1"/>
  <c r="V14" i="2" s="1"/>
  <c r="G17" i="1" s="1"/>
  <c r="T13" i="2"/>
  <c r="U13" i="2" s="1"/>
  <c r="V13" i="2" s="1"/>
  <c r="T12" i="2"/>
  <c r="U12" i="2" s="1"/>
  <c r="V12" i="2" s="1"/>
  <c r="U11" i="2"/>
  <c r="V11" i="2" s="1"/>
  <c r="T11" i="2"/>
  <c r="T10" i="2"/>
  <c r="U10" i="2" s="1"/>
  <c r="V10" i="2" s="1"/>
  <c r="G13" i="1" s="1"/>
  <c r="T9" i="2"/>
  <c r="U9" i="2" s="1"/>
  <c r="V9" i="2" s="1"/>
  <c r="T8" i="2"/>
  <c r="U8" i="2" s="1"/>
  <c r="V8" i="2" s="1"/>
  <c r="F40" i="1"/>
  <c r="F39" i="1"/>
  <c r="J39" i="1" s="1"/>
  <c r="K39" i="1" s="1"/>
  <c r="F38" i="1"/>
  <c r="F37" i="1"/>
  <c r="F36" i="1"/>
  <c r="F35" i="1"/>
  <c r="J35" i="1" s="1"/>
  <c r="K35" i="1" s="1"/>
  <c r="F34" i="1"/>
  <c r="F33" i="1"/>
  <c r="F30" i="1"/>
  <c r="F29" i="1"/>
  <c r="J29" i="1" s="1"/>
  <c r="F28" i="1"/>
  <c r="F27" i="1"/>
  <c r="J27" i="1" s="1"/>
  <c r="K27" i="1" s="1"/>
  <c r="F26" i="1"/>
  <c r="F23" i="1"/>
  <c r="J23" i="1" s="1"/>
  <c r="K23" i="1" s="1"/>
  <c r="F22" i="1"/>
  <c r="F21" i="1"/>
  <c r="F20" i="1"/>
  <c r="J20" i="1" s="1"/>
  <c r="F19" i="1"/>
  <c r="F18" i="1"/>
  <c r="J18" i="1" s="1"/>
  <c r="F16" i="1"/>
  <c r="F15" i="1"/>
  <c r="F14" i="1"/>
  <c r="J14" i="1" s="1"/>
  <c r="L14" i="1" s="1"/>
  <c r="J19" i="1" l="1"/>
  <c r="K19" i="1" s="1"/>
  <c r="J34" i="1"/>
  <c r="K34" i="1" s="1"/>
  <c r="J38" i="1"/>
  <c r="K38" i="1" s="1"/>
  <c r="J30" i="1"/>
  <c r="N30" i="1" s="1"/>
  <c r="N38" i="1"/>
  <c r="N28" i="1"/>
  <c r="M38" i="1"/>
  <c r="M28" i="1"/>
  <c r="N27" i="1"/>
  <c r="K30" i="1"/>
  <c r="L29" i="1"/>
  <c r="K29" i="1"/>
  <c r="N39" i="1"/>
  <c r="M27" i="1"/>
  <c r="M39" i="1"/>
  <c r="L28" i="1"/>
  <c r="L27" i="1"/>
  <c r="L39" i="1"/>
  <c r="L38" i="1"/>
  <c r="L35" i="1"/>
  <c r="N35" i="1"/>
  <c r="J26" i="1"/>
  <c r="N26" i="1" s="1"/>
  <c r="M35" i="1"/>
  <c r="J15" i="1"/>
  <c r="K15" i="1" s="1"/>
  <c r="M29" i="1"/>
  <c r="M30" i="1"/>
  <c r="N29" i="1"/>
  <c r="F13" i="1"/>
  <c r="J13" i="1" s="1"/>
  <c r="J33" i="1"/>
  <c r="M26" i="1"/>
  <c r="L26" i="1"/>
  <c r="J22" i="1"/>
  <c r="M22" i="1" s="1"/>
  <c r="J36" i="1"/>
  <c r="J40" i="1"/>
  <c r="J37" i="1"/>
  <c r="J21" i="1"/>
  <c r="M21" i="1" s="1"/>
  <c r="J16" i="1"/>
  <c r="K16" i="1" s="1"/>
  <c r="L18" i="1"/>
  <c r="K18" i="1"/>
  <c r="K20" i="1"/>
  <c r="N20" i="1"/>
  <c r="M20" i="1"/>
  <c r="L20" i="1"/>
  <c r="N23" i="1"/>
  <c r="N14" i="1"/>
  <c r="N19" i="1"/>
  <c r="K14" i="1"/>
  <c r="N18" i="1"/>
  <c r="L23" i="1"/>
  <c r="L19" i="1"/>
  <c r="M18" i="1"/>
  <c r="L15" i="1"/>
  <c r="M14" i="1"/>
  <c r="M23" i="1"/>
  <c r="N34" i="1" l="1"/>
  <c r="M19" i="1"/>
  <c r="L34" i="1"/>
  <c r="M34" i="1"/>
  <c r="K26" i="1"/>
  <c r="L30" i="1"/>
  <c r="L16" i="1"/>
  <c r="N16" i="1"/>
  <c r="M15" i="1"/>
  <c r="N15" i="1"/>
  <c r="M16" i="1"/>
  <c r="M13" i="1"/>
  <c r="K13" i="1"/>
  <c r="L13" i="1"/>
  <c r="K37" i="1"/>
  <c r="M37" i="1"/>
  <c r="N37" i="1"/>
  <c r="L37" i="1"/>
  <c r="K40" i="1"/>
  <c r="L40" i="1"/>
  <c r="M40" i="1"/>
  <c r="N40" i="1"/>
  <c r="K36" i="1"/>
  <c r="M36" i="1"/>
  <c r="N36" i="1"/>
  <c r="L36" i="1"/>
  <c r="N33" i="1"/>
  <c r="K33" i="1"/>
  <c r="M33" i="1"/>
  <c r="L33" i="1"/>
  <c r="N21" i="1"/>
  <c r="L21" i="1"/>
  <c r="K21" i="1"/>
  <c r="N13" i="1"/>
  <c r="N22" i="1"/>
  <c r="K22" i="1"/>
  <c r="L22" i="1"/>
  <c r="F12" i="1" l="1"/>
  <c r="J12" i="1" s="1"/>
  <c r="K12" i="1" l="1"/>
  <c r="M12" i="1"/>
  <c r="N12" i="1"/>
  <c r="L12" i="1"/>
  <c r="F11" i="1"/>
  <c r="J11" i="1" s="1"/>
  <c r="F17" i="1"/>
  <c r="J17" i="1" s="1"/>
  <c r="L11" i="1" l="1"/>
  <c r="K11" i="1"/>
  <c r="M11" i="1"/>
  <c r="N11" i="1"/>
  <c r="N17" i="1"/>
  <c r="M17" i="1"/>
  <c r="L17" i="1"/>
  <c r="K17" i="1"/>
</calcChain>
</file>

<file path=xl/sharedStrings.xml><?xml version="1.0" encoding="utf-8"?>
<sst xmlns="http://schemas.openxmlformats.org/spreadsheetml/2006/main" count="1983" uniqueCount="355">
  <si>
    <t>BẢNG XÁC ĐỊNH KHỐI LƯỢNG CÔNG VIỆC QUÝ III/2019</t>
  </si>
  <si>
    <t>STT</t>
  </si>
  <si>
    <t xml:space="preserve">Họ và tên </t>
  </si>
  <si>
    <t>Mức độ hoàn thành khối lượng công việc được giao (tối đa 90%)</t>
  </si>
  <si>
    <t>Mức độ hoàn thành các công việc đột xuất (tối đa 10%)</t>
  </si>
  <si>
    <t>Kết quả thực hiện nhiệm vụ</t>
  </si>
  <si>
    <t>Quy đổi ra điểm</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</si>
  <si>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</si>
  <si>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</si>
  <si>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Tổng tỷ lệ n nhiệm vụ</t>
  </si>
  <si>
    <t>Nhiệm vụ 1</t>
  </si>
  <si>
    <t>Nhiệm vụ 2</t>
  </si>
  <si>
    <t>Nhiệm vụ 3</t>
  </si>
  <si>
    <t>Nhiệm vụ 4</t>
  </si>
  <si>
    <t>Nhiệm vụ 5</t>
  </si>
  <si>
    <t>Nhiệm vụ 6</t>
  </si>
  <si>
    <t>Nhiệm vụ 7</t>
  </si>
  <si>
    <t>Nhiệm vụ 8</t>
  </si>
  <si>
    <t>Nhiệm vụ 9</t>
  </si>
  <si>
    <t>Nhiệm vụ 10</t>
  </si>
  <si>
    <t>Nhiệm vụ 11</t>
  </si>
  <si>
    <t>Nhiệm vụ 12</t>
  </si>
  <si>
    <t>Nhiệm vụ 13</t>
  </si>
  <si>
    <t>Nhiệm vụ 14</t>
  </si>
  <si>
    <t>Nhiệm vụ 15</t>
  </si>
  <si>
    <t>Nhiệm vụ 16</t>
  </si>
  <si>
    <t>01</t>
  </si>
  <si>
    <t>Lê Quang Liêm</t>
  </si>
  <si>
    <t>02</t>
  </si>
  <si>
    <t>Nguyễn Văn Thành</t>
  </si>
  <si>
    <t>03</t>
  </si>
  <si>
    <t>Nguyễn Trọng Phú</t>
  </si>
  <si>
    <t>04</t>
  </si>
  <si>
    <t>Đỗ Văn Trong</t>
  </si>
  <si>
    <t>05</t>
  </si>
  <si>
    <t>Giáp Văn Thịnh</t>
  </si>
  <si>
    <t>06</t>
  </si>
  <si>
    <t>Vũ Ngọc Quang</t>
  </si>
  <si>
    <t>07</t>
  </si>
  <si>
    <t>Lê Hồng Anh Tuấn</t>
  </si>
  <si>
    <t>08</t>
  </si>
  <si>
    <t>Ninh Đỗ Hiệp</t>
  </si>
  <si>
    <t>09</t>
  </si>
  <si>
    <t>Bùi Đặng Hoàng Tuấn</t>
  </si>
  <si>
    <t>Nguyễn Tiến Việt Dũng</t>
  </si>
  <si>
    <t>Nguyễn Cao Thắng</t>
  </si>
  <si>
    <t>Mai Thu Hương</t>
  </si>
  <si>
    <t>Nguyễn Thùy Dương</t>
  </si>
  <si>
    <t>Giáp Đức Nhân</t>
  </si>
  <si>
    <t>Nguyễn Thi Thu</t>
  </si>
  <si>
    <t>Thân Thi Quyết</t>
  </si>
  <si>
    <t>Đỗ Thị Bích Thủy</t>
  </si>
  <si>
    <t>Nguyễn Thi Thu Trang</t>
  </si>
  <si>
    <t>Dương Thị Thủy</t>
  </si>
  <si>
    <t>Tạ Quốc Tấn</t>
  </si>
  <si>
    <t>Nguyễn Xuân Lợi</t>
  </si>
  <si>
    <t>Trần Thị Kim Loan</t>
  </si>
  <si>
    <t>Huỳnh Thị Thu Nga</t>
  </si>
  <si>
    <t>Lê Thị Thiện</t>
  </si>
  <si>
    <t>Võ Tấn Kiệt</t>
  </si>
  <si>
    <t>Huỳnh Bá Triết</t>
  </si>
  <si>
    <t>Trần Thanh Quí</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</si>
  <si>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</si>
  <si>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</si>
  <si>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</si>
  <si>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</si>
  <si>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</si>
  <si>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</si>
  <si>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</si>
  <si>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</si>
  <si>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</si>
  <si>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</si>
  <si>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TRƯỞNG ĐƠN VỊ</t>
  </si>
  <si>
    <t>Mẫu 4A</t>
  </si>
  <si>
    <r>
      <rPr>
        <sz val="13"/>
        <color indexed="8"/>
        <rFont val="Times New Roman"/>
        <family val="1"/>
      </rPr>
      <t xml:space="preserve">TRƯỜNG CAO ĐẲNG LÝ TỰ TRỌNG
THÀNH PHỐ HỒ CHÍ MINH
</t>
    </r>
    <r>
      <rPr>
        <b/>
        <sz val="13"/>
        <color indexed="8"/>
        <rFont val="Times New Roman"/>
        <family val="1"/>
      </rPr>
      <t>PHÒNG QUẢN TRỊ - DỊCH VỤ</t>
    </r>
  </si>
  <si>
    <t>CỘNG HÒA XÃ HỘI CHỦ NGHĨA VIỆT NAM
Độc lập - Tự do - Hạnh phúc</t>
  </si>
  <si>
    <r>
      <t xml:space="preserve">BÁO CÁO DANH SÁCH TỔNG HỢP KẾT QUẢ </t>
    </r>
    <r>
      <rPr>
        <b/>
        <sz val="13"/>
        <color indexed="8"/>
        <rFont val="Times New Roman"/>
        <family val="1"/>
      </rPr>
      <t>ĐÁNH GIÁ,
PHÂN LOẠI CỦA CÔNG CHỨC, VIÊN CHỨC
Kỳ đánh giá: Quý 3/2019</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</si>
  <si>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</si>
  <si>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</si>
  <si>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</si>
  <si>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</si>
  <si>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</si>
  <si>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</si>
  <si>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</si>
  <si>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</si>
  <si>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</si>
  <si>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</si>
  <si>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</si>
  <si>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</si>
  <si>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</si>
  <si>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</si>
  <si>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</si>
  <si>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</si>
  <si>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</si>
  <si>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</si>
  <si>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</si>
  <si>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</si>
  <si>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</si>
  <si>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</si>
  <si>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</si>
  <si>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</si>
  <si>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</si>
  <si>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</si>
  <si>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</si>
  <si>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</si>
  <si>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(14)</t>
  </si>
  <si>
    <t>I</t>
  </si>
  <si>
    <t>Viên chức</t>
  </si>
  <si>
    <t>Lê Quang</t>
  </si>
  <si>
    <t>LIÊM</t>
  </si>
  <si>
    <t>Nguyễn Văn</t>
  </si>
  <si>
    <t>THÀNH</t>
  </si>
  <si>
    <t>Nguyễn Trọng</t>
  </si>
  <si>
    <t>PHÚ</t>
  </si>
  <si>
    <t>Đỗ Văn</t>
  </si>
  <si>
    <t>TRONG</t>
  </si>
  <si>
    <t>Giáp Văn</t>
  </si>
  <si>
    <t>THỊNH</t>
  </si>
  <si>
    <t>Vũ Ngọc</t>
  </si>
  <si>
    <t>QUANG</t>
  </si>
  <si>
    <t>Lê Hồng Anh</t>
  </si>
  <si>
    <t>TUẤN</t>
  </si>
  <si>
    <t>Ninh Đỗ</t>
  </si>
  <si>
    <t>HIỆP</t>
  </si>
  <si>
    <t>Bùi Đặng Hoàng</t>
  </si>
  <si>
    <t>Nguyễn Tiến Việt</t>
  </si>
  <si>
    <t>DŨNG</t>
  </si>
  <si>
    <t>Nguyễn Cao</t>
  </si>
  <si>
    <t>THẮNG</t>
  </si>
  <si>
    <t>Mai Thu</t>
  </si>
  <si>
    <t>HƯƠNG</t>
  </si>
  <si>
    <t>Nguyễn Thùy</t>
  </si>
  <si>
    <t>DƯƠNG</t>
  </si>
  <si>
    <t>II</t>
  </si>
  <si>
    <t>Viên chức tập sự</t>
  </si>
  <si>
    <t>III</t>
  </si>
  <si>
    <t>Hợp đồng 68</t>
  </si>
  <si>
    <t>Giáp Đức</t>
  </si>
  <si>
    <t>NHẬN</t>
  </si>
  <si>
    <t>Trần Thị</t>
  </si>
  <si>
    <t>THU</t>
  </si>
  <si>
    <t>79000H05.000200</t>
  </si>
  <si>
    <t>Thân Thị</t>
  </si>
  <si>
    <t>QUYẾT</t>
  </si>
  <si>
    <t>79000H05.000484</t>
  </si>
  <si>
    <t>Đỗ Thị Bích</t>
  </si>
  <si>
    <t>THỦY</t>
  </si>
  <si>
    <t>79000H05.000576</t>
  </si>
  <si>
    <t>Nguyễn Thị Thu</t>
  </si>
  <si>
    <t>TRANG</t>
  </si>
  <si>
    <t>79000H05.000233</t>
  </si>
  <si>
    <t>Hợp đồng Trường</t>
  </si>
  <si>
    <t>Dương Thị</t>
  </si>
  <si>
    <t>79000H05.000523</t>
  </si>
  <si>
    <t>Nghỉ hộ sản</t>
  </si>
  <si>
    <t>Tạ Quốc</t>
  </si>
  <si>
    <t>TẤN</t>
  </si>
  <si>
    <t>79000H05.000193</t>
  </si>
  <si>
    <t>Nguyễn Xuân</t>
  </si>
  <si>
    <t>LỢI</t>
  </si>
  <si>
    <t>79000H05.000489</t>
  </si>
  <si>
    <t>Trần Thị Kim</t>
  </si>
  <si>
    <t>LOAN</t>
  </si>
  <si>
    <t>79000H05.000229</t>
  </si>
  <si>
    <t>Huỳnh Thị Thu</t>
  </si>
  <si>
    <t>NGA</t>
  </si>
  <si>
    <t>79000H05.000533</t>
  </si>
  <si>
    <t>Lê Thị</t>
  </si>
  <si>
    <t>THIỆN</t>
  </si>
  <si>
    <t>79000H05.000573</t>
  </si>
  <si>
    <t>Võ Tấn</t>
  </si>
  <si>
    <t>KIỆT</t>
  </si>
  <si>
    <t>79000H05.000600</t>
  </si>
  <si>
    <t>Huỳnh Bá</t>
  </si>
  <si>
    <t>TRIẾT</t>
  </si>
  <si>
    <t>79000H05.000602</t>
  </si>
  <si>
    <t>Trần Thanh</t>
  </si>
  <si>
    <t>QUÍ</t>
  </si>
  <si>
    <t>79000H05.000597</t>
  </si>
  <si>
    <r>
      <t xml:space="preserve">TRƯỞNG ĐƠN VỊ
</t>
    </r>
    <r>
      <rPr>
        <i/>
        <sz val="13"/>
        <color indexed="8"/>
        <rFont val="Times New Roman"/>
        <family val="1"/>
      </rPr>
      <t>(ký tên và ghi rõ họ tên)</t>
    </r>
  </si>
  <si>
    <t>TP. Hồ Chí Minh, ngày 24 tháng 09 năm 2019</t>
  </si>
  <si>
    <r>
      <rPr>
        <b/>
        <sz val="13"/>
        <color indexed="8"/>
        <rFont val="Times New Roman"/>
        <family val="1"/>
      </rPr>
      <t>Nhiệm vụ 12:</t>
    </r>
    <r>
      <rPr>
        <sz val="13"/>
        <color indexed="8"/>
        <rFont val="Times New Roman"/>
        <family val="1"/>
      </rPr>
      <t xml:space="preserve"> Di dời khoa Nhiệt lạnh</t>
    </r>
  </si>
  <si>
    <r>
      <rPr>
        <b/>
        <sz val="13"/>
        <color indexed="8"/>
        <rFont val="Times New Roman"/>
        <family val="1"/>
      </rPr>
      <t>Nhiệm vụ 13:</t>
    </r>
    <r>
      <rPr>
        <sz val="13"/>
        <color indexed="8"/>
        <rFont val="Times New Roman"/>
        <family val="1"/>
      </rPr>
      <t xml:space="preserve"> Di dời khoa May thời trang</t>
    </r>
  </si>
  <si>
    <r>
      <rPr>
        <b/>
        <sz val="13"/>
        <color indexed="8"/>
        <rFont val="Times New Roman"/>
        <family val="1"/>
      </rPr>
      <t>Nhiệm vụ 14:</t>
    </r>
    <r>
      <rPr>
        <sz val="13"/>
        <color indexed="8"/>
        <rFont val="Times New Roman"/>
        <family val="1"/>
      </rPr>
      <t xml:space="preserve"> Sửa chữa cải tạo phòng học H3</t>
    </r>
  </si>
  <si>
    <r>
      <t xml:space="preserve">Nhiệm vụ 15: </t>
    </r>
    <r>
      <rPr>
        <sz val="13"/>
        <color indexed="8"/>
        <rFont val="Times New Roman"/>
        <family val="1"/>
      </rPr>
      <t>Sửa chữa cải tạo KTX E2</t>
    </r>
  </si>
  <si>
    <r>
      <t>Nhiệm vụ 16:</t>
    </r>
    <r>
      <rPr>
        <sz val="13"/>
        <color indexed="8"/>
        <rFont val="Times New Roman"/>
        <family val="1"/>
      </rPr>
      <t xml:space="preserve"> Bế mạc hội thi TBTL</t>
    </r>
  </si>
  <si>
    <r>
      <t xml:space="preserve">TRƯỜNG CAO ĐẲNG LÝ TỰ TRỌNG
 THÀNH PHỐ HỒ CHÍ MINH
</t>
    </r>
    <r>
      <rPr>
        <b/>
        <sz val="12"/>
        <rFont val="Times New Roman"/>
        <family val="1"/>
      </rPr>
      <t>PHÒNG QUẢN TRỊ - DỊCH VỤ</t>
    </r>
  </si>
  <si>
    <t>15/08/2019</t>
  </si>
  <si>
    <t>16/08/2019</t>
  </si>
  <si>
    <t>08/07/2019</t>
  </si>
  <si>
    <t>20/07/2019</t>
  </si>
  <si>
    <t>22/07/2019</t>
  </si>
  <si>
    <t>03/08/2019</t>
  </si>
  <si>
    <t>26/08/2019</t>
  </si>
  <si>
    <t>31/08/2019</t>
  </si>
  <si>
    <t>Mẫu 02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</si>
  <si>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</si>
  <si>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ĐÁNH GIÁ VÀ ĐÓNG GÓP Ý KIẾN ĐỐI VỚI ĐỒNG NGHIỆP
Kỳ đánh giá:  Quý 3/2019</t>
  </si>
  <si>
    <t>Họ và tên người được đánh giá:  Lê Quang Liêm</t>
  </si>
  <si>
    <t>Chức vụ:  Trưởng phòng</t>
  </si>
  <si>
    <t>Đơn vị công tác: Phòng Quản trị - Dịch vụ</t>
  </si>
  <si>
    <t>Mã số CBCCVC: 50200000160</t>
  </si>
  <si>
    <t>TIÊU CHÍ ĐÁNH GIÁ</t>
  </si>
  <si>
    <t>ĐIỂM TỐI ĐA</t>
  </si>
  <si>
    <t>ĐIỂM ĐỒNG NGHIỆP ĐÁNH GIÁ</t>
  </si>
  <si>
    <t>GHI CHÚ</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</si>
  <si>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</si>
  <si>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</si>
  <si>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</si>
  <si>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</si>
  <si>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</si>
  <si>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trên 7 ngày, mỗi ngày trên 7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</si>
  <si>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</si>
  <si>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</si>
  <si>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</si>
  <si>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</si>
  <si>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</si>
  <si>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</si>
  <si>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</si>
  <si>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</si>
  <si>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</si>
  <si>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</si>
  <si>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</si>
  <si>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</si>
  <si>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</si>
  <si>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</si>
  <si>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</si>
  <si>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</si>
  <si>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</si>
  <si>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</si>
  <si>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</si>
  <si>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</si>
  <si>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</si>
  <si>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</si>
  <si>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</si>
  <si>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</si>
  <si>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</si>
  <si>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</si>
  <si>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</si>
  <si>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</si>
  <si>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</si>
  <si>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</si>
  <si>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</si>
  <si>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</si>
  <si>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</si>
  <si>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</si>
  <si>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(tổng điểm tiêu chuẩn không vượt quá 8đ)</t>
    </r>
  </si>
  <si>
    <t>9.1</t>
  </si>
  <si>
    <t>Đơn vị hoàn thành công việc được giao vượt tiến độ có chất lượng và hiệu quả, không sai sót chuyên môn: từ 20% đầu công việc trở lên (8đ); từ 10-&lt;20% (5đ); từ 5&lt;10% (3đ); dưới 5%-&gt;0% (2đ).</t>
  </si>
  <si>
    <t>9.2</t>
  </si>
  <si>
    <t>Đơn vị có sáng tạo, cải tiến phương pháp làm việc, nâng cao hiệu quả công việc, 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đơn vị đến cấp thành phố đạt giải: 1 sáng kiến/ dự án/1 lần tham gia hội thao, hội thi, hội giảng  (1đ), điểm tối đa (3đ)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</si>
  <si>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</si>
  <si>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</si>
  <si>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</si>
  <si>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</si>
  <si>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</si>
  <si>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TỔNG CỘNG (I+II)</t>
  </si>
  <si>
    <t>Ý KIẾN ĐÓNG GÓP CỤ THỂ CỦA ĐỒNG NGHIỆP:</t>
  </si>
  <si>
    <t>Tích cực trong công tác, có tinh thần trách nhiệm cao. Chấp hành tốt nội quy, quy định của nhà trường. Vui vẻ, hòa nhã với mọi người. Quan hệ tốt với các đơn vị trong trường.</t>
  </si>
  <si>
    <t>Tp.HCM, ngày       tháng      năm 2019</t>
  </si>
  <si>
    <t>NGƯỜI ĐÁNH GIÁ</t>
  </si>
  <si>
    <t>(ký tên và ghi rõ học tên)</t>
  </si>
  <si>
    <t>Họ và tên người được đánh giá: Nguyễn Văn Thành</t>
  </si>
  <si>
    <t>Chức vụ:  Phó Trưởng phòng</t>
  </si>
  <si>
    <t>Mã số CBCCVC: 11100000723</t>
  </si>
  <si>
    <t>Họ và tên người được đánh giá: Nguyễn Trọng Phú</t>
  </si>
  <si>
    <t>Chức vụ:  Tổ trưởng Tổ Sửa chữa</t>
  </si>
  <si>
    <t>Mã số CBCCVC: 11100083294</t>
  </si>
  <si>
    <t>Chấp hành tốt mọi nội quy, quy định của nhà trường. Năng nổ trong công việc. Điều hành công việc tốt. Chịu khó làm viêc. Vui vẻ, hòa đồng với đồng nghiệp, quan hệ tốt trong công tác. Cần giám sát công việc và tư vấn cho phòng tốt hơn, lên kế hoạch sửa chữa.</t>
  </si>
  <si>
    <t>Họ và tên người được đánh giá: Trần Thị Thu</t>
  </si>
  <si>
    <t>Chức vụ:  Tổ trưởng Tổ Môi trường</t>
  </si>
  <si>
    <t>Mã số CBCCVC: 79000H05.000200</t>
  </si>
  <si>
    <t>Chấp hành tốt mọi nội quy, quy định của nhà trường. Năng nổ trong công việc, có sự phân công hợp lý trong công việc. Tác phong lối sống sinh hoạt giản dị, hòa đống với mọi người. Đoàn kết tương thân tương ái, giúp đỡ đồng nghiệp. Đôi lúc vẫn còn chưa sâu sát trong quản lý.</t>
  </si>
  <si>
    <t>Mẫu 02 D</t>
  </si>
  <si>
    <t>ĐÁNH GIÁ VÀ ĐÓNG GÓP Ý KIẾN ĐỐI VỚI ĐỒNG NGHIỆP
Kỳ đánh giá:  Quý 2/2019</t>
  </si>
  <si>
    <t>Họ và tên người được đánh giá: Đỗ Văn Trong</t>
  </si>
  <si>
    <t>Chức vụ: Nhân viên</t>
  </si>
  <si>
    <r>
      <t>Đơn vị công tác</t>
    </r>
    <r>
      <rPr>
        <b/>
        <i/>
        <sz val="12"/>
        <color indexed="8"/>
        <rFont val="Times New Roman"/>
        <family val="1"/>
      </rPr>
      <t>: Phòng Quản trị - Dịch vụ</t>
    </r>
  </si>
  <si>
    <t>Mã số CBCCVC:  11100071601</t>
  </si>
  <si>
    <t>Tham gia đầy đủ, đúng giờ các buổi học chính trị, nghe thời sự, bồi dưỡng chuyên môn, nghiệp vụ,… được tổ chức tại Trường; cuộc họp của đơn vị và nhà trường (1đ). Vắng vì việc riêng có phép (-1đ/buổi)</t>
  </si>
  <si>
    <t>Không thực hiện báo cáo, xin ý kiến, xin phép bằng văn bản đúng thẩm quyền đơn vị phân công mỗi lần (-1đ)</t>
  </si>
  <si>
    <t xml:space="preserve">Không chấp hành sự điều động, phân công thường xuyên và đột xuất của Trưởng đơn vị; Không thực hiện hoặc không hoàn thành các báo cáo, nhiệm vụ được giao, mỗi lần (-1đ) </t>
  </si>
  <si>
    <t>Có thái độ gây nhũng nhiễu, phiền hà, trục lợi cá nhân khi xử lý, giải quyết công việc. Vi phạm 1 lần (sau khi kết quả xác minh là sai phạm) (-1đ)</t>
  </si>
  <si>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</si>
  <si>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</si>
  <si>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</si>
  <si>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</si>
  <si>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 (2đ), không báo cáo kịp thời 1 lần (1đ); 2 lần trở lên (0đ)</t>
  </si>
  <si>
    <t>Thực hiện xây dựng nội bộ đoàn kết (2đ). Cá nhân gây mâu thuẫn 1 lần (1đ); 2 lần trở lên hoặc tham gia vận động gây mất đoàn kết nội bộ trong trường, đơn vị (0đ)</t>
  </si>
  <si>
    <t>Hoàn thành công việc được giao vượt tiến độ có chất lượng và hiệu quả, không sai sót chuyên môn: từ 20% đầu công việc trở lên (8đ); từ 10-&lt;20% (5đ); từ 5&lt;10% (3đ); dưới 5%-&gt;0% (2đ).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</si>
  <si>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(3đ)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</si>
  <si>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</si>
  <si>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</si>
  <si>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Chấp hành tốt mọi nội quy, quy định của nhà trường. Cần hòa đồng với anh em trong tổ. Tích cực tham gia các phong trào văn thể do nhà trường tổ chức.  Hay la cà ở các đơn vị, kéo dài thời gian hoàn thành công việc.</t>
  </si>
  <si>
    <t>Tp.HCM, ngày…… tháng …… năm 2019</t>
  </si>
  <si>
    <t>Họ và tên người được đánh giá: Giáp Văn Thịnh</t>
  </si>
  <si>
    <t>Chấp hành tốt mọi nội quy, quy định của nhà trường. Năng nổ trong công việc, Có tinh thần trách nhiệm cao trong công việc, hoàn thành tốt công việc được giao. Đoàn kết giúp đỡ đồng nghiệp trong công việc. Có tinh thần học hỏi nâng cao trình độ, Tác phong lối sống sinh hoạt lành mạnh. Tích cực tham gia các phong trào văn thể do nhà trường tổ chức. Thụ động, ít nói.</t>
  </si>
  <si>
    <t>Họ và tên người được đánh giá: Vũ Ngọc Quang</t>
  </si>
  <si>
    <t>Mã số CBCCVC:  11100083308</t>
  </si>
  <si>
    <t>Chấp hành tốt mọi nội quy, quy định của nhà trường. Vui vẻ nhiệt tình, quan tâm giúp đỡ mọi người. Có tinh thần trách nhiệm trong việc thực hiện nhiệm vụ. Tác phong lối sống sinh hoạt lành mạnh. Tích cực tham gia các phong trào văn thể do nhà trường tổ chức. Chưa chú trọng trong công việc.</t>
  </si>
  <si>
    <t>Họ và tên người được đánh giá: Lê Hồng Anh Tuấn</t>
  </si>
  <si>
    <t>Mã số CBCCVC:  40900000037</t>
  </si>
  <si>
    <t>Chấp hành tốt mọi nội quy, quy định của nhà trường. Có năng lực chuyện môn tốt nhưng chưa tích cực trong công việc, cần thay đổi thái độ làm việc. Hòa đồng với mọi người trong công việc. Tác phong lối sống sinh hoạt lành mạnh. Tích cực tham gia các phong trào văn thể do nhà trường tổ chức.</t>
  </si>
  <si>
    <t>Họ và tên người được đánh giá: Ninh Đỗ Hiệp</t>
  </si>
  <si>
    <t>Mã số CBCCVC:  11100115706</t>
  </si>
  <si>
    <t>Họ và tên người được đánh giá: Bùi Đặng Hoàng Tuấn</t>
  </si>
  <si>
    <t>Mã số CBCCVC: 40800000327</t>
  </si>
  <si>
    <t>Tích cực trong công tác, có tinh thần trách nhiệm trong công việc, có tinh thần học hỏi. Vui vẻ, hòa đồng với đồng nghiệp. Chấp hành tốt nội quy, quy định của nhà trường.</t>
  </si>
  <si>
    <t>Họ và tên người được đánh giá: Nguyễn Tiến Việt Dũng</t>
  </si>
  <si>
    <t>Mã số CBCCVC: 40800000301</t>
  </si>
  <si>
    <t>Chấp hành tốt nội quy, quy định của nhà trường. Có tinh thần trách nhiệm trong việc thực hiện nhiệm vụ Cần hòa đồng với mọi người. Chưa chủ động trong công việc.</t>
  </si>
  <si>
    <t>Họ và tên người được đánh giá: Nguyễn Cao Thắng</t>
  </si>
  <si>
    <t>Mã số CBCCVC: 80600000454</t>
  </si>
  <si>
    <t>Chấp hành tốt mọi nội quy, quy định của nhà trường. Năng nổ vui vẻ nhiệt tình trong công việc. Có tinh thần trách nhiệm trong việc thực hiện nhiệm vụ. Hoàn thành tốt công việc được giao.</t>
  </si>
  <si>
    <t>Họ và tên người được đánh giá: Mai Thu Hương</t>
  </si>
  <si>
    <t>Mã số CBCCVC: 50700000433</t>
  </si>
  <si>
    <t>Chấp hành tốt mọi nội quy, quy định của nhà trường. Tích cực tham gia các phong trào văn thể do nhà trường tổ chức. Cần tích cực hơn trong công tác xử lý hồ sơ chứng từ để công việc trôi chảy và nhanh hơn.</t>
  </si>
  <si>
    <t>Họ và tên người được đánh giá: Nguyễn Thùy Dương</t>
  </si>
  <si>
    <t>Mã số CBCCVC: 21000001676</t>
  </si>
  <si>
    <t>Phẩm chất tư cách đạo đức tốt. Chấp hành tốt mọi nội quy, quy chế cơ quan. Tham gia các phong trào văn thể do nhà trường tổ chức. Hoàn thành tốt công việc.</t>
  </si>
  <si>
    <t>Họ và tên người được đánh giá: Giáp Đức Nhận</t>
  </si>
  <si>
    <t>Mã số CBCCVC: 11100083290</t>
  </si>
  <si>
    <t>Họ và tên người được đánh giá: Thân Thị Quyết</t>
  </si>
  <si>
    <t>Mã số CBCCVC: 79000H05.000484</t>
  </si>
  <si>
    <t>Có phẩm chất đạo đức tốt, thực hiện tốt mọi nội quy, quy chế cơ quan, đơn vị. Có tinh thần trách nhiệm trong việc thực hiện nhiệm vụ. Tác phong lối sống sinh hoạt lành mạnh. Tích cực tham gia các phong trào văn thể do nhà trường tổ chức. Có tinh thần tương thân tương ái giúp đỡ đồng nghiệp.</t>
  </si>
  <si>
    <t>Họ và tên người được đánh giá: Đỗ Thị Bích Thủy</t>
  </si>
  <si>
    <t>Mã số CBCCVC: 79000H05.000576</t>
  </si>
  <si>
    <t>Phẩm chất tư cách đạo đức tốt. Chấp hành tốt mọi nội quy, quy chế cơ quan. Tác phong, lối sống sinh hoạt giản dị, hòa đồng với mọi người. Tích cực tham gia các phong trào văn thể do nhà trường tổ chức. Hoàn thành tốt công việc, hay bị nhắc nhở quên mở của lớp.</t>
  </si>
  <si>
    <t>Họ và tên người được đánh giá: Nguyễn Thị Thu Trang</t>
  </si>
  <si>
    <t>Mã số CBCCVC: 79000H05.000233</t>
  </si>
  <si>
    <t>Phẩm chất tư cách đạo đức tốt. Hoàn thành tốt nhiệm vụ được giao. Tác phong, lối sống sinh hoạt giản dị, hòa đồng với mọi người. Tích cực tham gia các phong trào văn thể do nhà trường tổ chức.</t>
  </si>
  <si>
    <t>Họ và tên người được đánh giá: Tạ Quốc Tấn</t>
  </si>
  <si>
    <t>Mã số CBCCVC: 79000H05.000193</t>
  </si>
  <si>
    <t>Tích cực trong công tác, chủ động, sáng tạo trong nhiệm vụ. Hoàn thành tốt công việc được giao. Có tinh thần trách nhiệm trong công tác. Chấp hành tốt nội quy, quy định của nhà trường. Vui vẻ hòa đồng, thân thiện sẵn sàng giúp đỡ mọi người.</t>
  </si>
  <si>
    <t>Họ và tên người được đánh giá:Nguyễn Xuân Lợi</t>
  </si>
  <si>
    <t>Mã số CBCCVC: 79000H05.000489</t>
  </si>
  <si>
    <t>Chấp hành tốt mọi nội quy, quy định của nhà trường. Nhiệt tình, vui vẻ, hòa đồng. Có tinh thần trách nhiệm trong công tác. Hoàn thành tốt công việc được giao.  Xử lý công việc còn chậm.</t>
  </si>
  <si>
    <t>Họ và tên người được đánh giá: Trần Thị Kim Loan</t>
  </si>
  <si>
    <t>Mã số CBCCVC: 79000H05.000229</t>
  </si>
  <si>
    <t>Chấp hành tốt mọi nội quy, quy chế cơ quan. Hoàn thành tốt nhiệm vụ được giao. Tác phong, lối sống sinh hoạt giản dị, hòa đồng với mọi người. Tích cực tham gia các phong trào văn thể do nhà trường tổ chức.</t>
  </si>
  <si>
    <t>Họ và tên người được đánh giá: Huỳnh Thị Thu Nga</t>
  </si>
  <si>
    <t>Mã số CBCCVC: 79000H05.000533</t>
  </si>
  <si>
    <t>Phẩm chất tư cách đạo đức tốt, chấp hành mọi sự phân công của tổ chức. Có nhiều cố gắng trong việc thực hiện nhiệm vụ được giao.</t>
  </si>
  <si>
    <t>Họ và tên người được đánh giá: Lê Thị Thiện</t>
  </si>
  <si>
    <t>Mã số CBCCVC: 79000H05.000573</t>
  </si>
  <si>
    <t>Chấp hành tốt mọi nội quy, quy định của nhà trường. Phẩm chất tư cách đạo đức tốt tác phong, lối sống sinh hoạt giản dị, hòa đồng với mọi người.</t>
  </si>
  <si>
    <t>Họ và tên người được đánh giá: Võ Tấn Kiệt</t>
  </si>
  <si>
    <t>Mã số CBCCVC: 79000H05.000600</t>
  </si>
  <si>
    <t>Tích cực trong công việc, có năng lực chuyện môn tốt, có tinh thần trách nhiệm trong công tác. Hòa đồng với mọi người trong công việc. Chấp hành tốt mọi nội quy, quy định của nhà trường.</t>
  </si>
  <si>
    <t>Họ và tên người được đánh giá: Huỳnh Bá Triết</t>
  </si>
  <si>
    <t>Mã số CBCCVC: 79000H05.000602</t>
  </si>
  <si>
    <t>Chấp hành tốt mọi nội quy, quy chế cơ quan. Phẩm chất tư cách đạo đức tốt, chấp hành mọi sự phân công của tổ chức. Có tinh thần trách nhiệm cao, tự giác thực hiện tốt nhiệm vụ được giao, tinh thần tương thân tương ái giúp đỡ đồng nghiệp tốt. Tác phong sinh hoạt giản dị. Tích cực tham gia các phong trào văn thể do nhà trường tổ chức.</t>
  </si>
  <si>
    <t>Họ và tên người được đánh giá: Trần Thanh Qúi</t>
  </si>
  <si>
    <t>Mã số CBCCVC: 79000H05.000597</t>
  </si>
  <si>
    <t>Phẩm chất tư cách đạo đức tốt, chấp hành mọi sự phân công của tổ chức. Có tinh thần trách nhiệm cao, tự giác thực hiện tốt nhiệm vụ được giao, tinh thần tương thân tương ái giúp đỡ đồng nghiệp tốt. Tác phong sinh hoạt giản dị.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</si>
</sst>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48"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3"/>
      <name val="Times New Roman"/>
      <family val="1"/>
    </font>
    <font>
      <b/>
      <sz val="11"/>
      <name val="Times New Roman"/>
      <family val="1"/>
    </font>
    <font>
      <sz val="11"/>
      <color indexed="8"/>
      <name val="Calibri"/>
      <family val="2"/>
      <charset val="163"/>
    </font>
    <font>
      <b/>
      <sz val="11"/>
      <color indexed="8"/>
      <name val="Times New Roman"/>
      <family val="1"/>
    </font>
    <font>
      <b/>
      <sz val="13"/>
      <color indexed="10"/>
      <name val="Times New Roman"/>
      <family val="1"/>
    </font>
    <font>
      <b/>
      <sz val="12"/>
      <color theme="1"/>
      <name val="Times New Roman"/>
      <family val="1"/>
    </font>
    <font>
      <sz val="13"/>
      <name val="Times New Roman"/>
      <family val="1"/>
    </font>
    <font>
      <sz val="13"/>
      <color theme="1"/>
      <name val="Times New Roman"/>
      <family val="1"/>
    </font>
    <font>
      <sz val="13"/>
      <color indexed="8"/>
      <name val="Times New Roman"/>
      <family val="1"/>
    </font>
    <font>
      <sz val="10"/>
      <name val="VNI-Times"/>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sz val="12"/>
      <color theme="1"/>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i/>
      <sz val="14"/>
      <color indexed="8"/>
      <name val="Times New Roman"/>
      <family val="1"/>
    </font>
    <font>
      <b/>
      <i/>
      <sz val="11"/>
      <color indexed="8"/>
      <name val="Times New Roman"/>
      <family val="1"/>
    </font>
    <font>
      <sz val="14"/>
      <color indexed="8"/>
      <name val="Times New Roman"/>
      <family val="1"/>
    </font>
    <font>
      <sz val="13"/>
      <color rgb="FF000000"/>
      <name val="Times New Roman"/>
      <family val="1"/>
    </font>
    <font>
      <sz val="14"/>
      <color rgb="FF000000"/>
      <name val="Times New Roman"/>
      <family val="1"/>
    </font>
    <font>
      <sz val="14"/>
      <color theme="1"/>
      <name val="Times New Roman"/>
      <family val="1"/>
    </font>
    <font>
      <b/>
      <i/>
      <sz val="13"/>
      <color indexed="8"/>
      <name val="Times New Roman"/>
      <family val="1"/>
    </font>
    <font>
      <b/>
      <sz val="14"/>
      <color rgb="FF000000"/>
      <name val="Times New Roman"/>
      <family val="1"/>
    </font>
    <font>
      <b/>
      <i/>
      <sz val="14"/>
      <color indexed="8"/>
      <name val="Times New Roman"/>
      <family val="1"/>
    </font>
    <font>
      <b/>
      <sz val="16"/>
      <name val="Times New Roman"/>
      <family val="1"/>
    </font>
    <font>
      <b/>
      <sz val="13.5"/>
      <color indexed="8"/>
      <name val="Times New Roman"/>
      <family val="1"/>
    </font>
    <font>
      <b/>
      <sz val="12"/>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00"/>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5">
    <xf numFmtId="0" fontId="0" fillId="0" borderId="0"/>
    <xf numFmtId="0" fontId="1" fillId="0" borderId="0"/>
    <xf numFmtId="0" fontId="9" fillId="0" borderId="0"/>
    <xf numFmtId="0" fontId="1" fillId="0" borderId="0"/>
    <xf numFmtId="0" fontId="16" fillId="0" borderId="0"/>
  </cellStyleXfs>
  <cellXfs count="164">
    <xf numFmtId="0" fontId="0" fillId="0" borderId="0" xfId="0"/>
    <xf numFmtId="0" fontId="4" fillId="0" borderId="0" xfId="1" applyFont="1" applyFill="1" applyAlignment="1" applyProtection="1">
      <alignment horizontal="center" vertical="center"/>
      <protection locked="0"/>
    </xf>
    <xf numFmtId="0" fontId="3" fillId="0" borderId="7" xfId="1" applyFont="1" applyFill="1" applyBorder="1" applyAlignment="1" applyProtection="1">
      <alignment horizontal="center" vertical="center" wrapText="1"/>
      <protection locked="0"/>
    </xf>
    <xf numFmtId="0" fontId="13" fillId="0" borderId="8" xfId="1" quotePrefix="1" applyFont="1" applyFill="1" applyBorder="1" applyAlignment="1" applyProtection="1">
      <alignment horizontal="center" vertical="center"/>
      <protection locked="0"/>
    </xf>
    <xf numFmtId="0" fontId="13" fillId="0" borderId="4" xfId="3" applyFont="1" applyFill="1" applyBorder="1" applyAlignment="1" applyProtection="1">
      <alignment horizontal="left" vertical="center"/>
      <protection locked="0"/>
    </xf>
    <xf numFmtId="9" fontId="13" fillId="0" borderId="7" xfId="1" applyNumberFormat="1" applyFont="1" applyFill="1" applyBorder="1" applyAlignment="1" applyProtection="1">
      <alignment horizontal="center" vertical="center"/>
      <protection locked="0"/>
    </xf>
    <xf numFmtId="164" fontId="14" fillId="0" borderId="7" xfId="2" applyNumberFormat="1" applyFont="1" applyFill="1" applyBorder="1" applyAlignment="1" applyProtection="1">
      <alignment horizontal="center" vertical="center"/>
      <protection locked="0"/>
    </xf>
    <xf numFmtId="164" fontId="14" fillId="0" borderId="7" xfId="2" quotePrefix="1" applyNumberFormat="1" applyFont="1" applyFill="1" applyBorder="1" applyAlignment="1" applyProtection="1">
      <alignment horizontal="center" vertical="center"/>
    </xf>
    <xf numFmtId="9" fontId="15" fillId="0" borderId="7" xfId="2" applyNumberFormat="1" applyFont="1" applyFill="1" applyBorder="1" applyAlignment="1" applyProtection="1">
      <alignment horizontal="center" vertical="center"/>
    </xf>
    <xf numFmtId="0" fontId="7" fillId="0" borderId="7" xfId="1" applyFont="1" applyFill="1" applyBorder="1" applyAlignment="1" applyProtection="1">
      <alignment horizontal="center" vertical="center"/>
    </xf>
    <xf numFmtId="0" fontId="13" fillId="0" borderId="3" xfId="4" applyFont="1" applyFill="1" applyBorder="1" applyAlignment="1" applyProtection="1">
      <alignment vertical="center" wrapText="1"/>
      <protection locked="0"/>
    </xf>
    <xf numFmtId="0" fontId="13" fillId="0" borderId="4" xfId="4" applyFont="1" applyFill="1" applyBorder="1" applyAlignment="1" applyProtection="1">
      <alignment vertical="center" wrapText="1"/>
      <protection locked="0"/>
    </xf>
    <xf numFmtId="0" fontId="13" fillId="0" borderId="4" xfId="4" applyFont="1" applyFill="1" applyBorder="1" applyAlignment="1" applyProtection="1">
      <alignment vertical="center"/>
      <protection locked="0"/>
    </xf>
    <xf numFmtId="0" fontId="13" fillId="0" borderId="3" xfId="4" applyFont="1" applyFill="1" applyBorder="1" applyAlignment="1" applyProtection="1">
      <alignment vertical="center"/>
      <protection locked="0"/>
    </xf>
    <xf numFmtId="0" fontId="15" fillId="0" borderId="7" xfId="0" applyFont="1" applyFill="1" applyBorder="1" applyAlignment="1" applyProtection="1">
      <alignment horizontal="center" vertical="center" wrapText="1"/>
      <protection locked="0"/>
    </xf>
    <xf numFmtId="0" fontId="20" fillId="0" borderId="7" xfId="0" applyFont="1" applyBorder="1" applyAlignment="1" applyProtection="1">
      <alignment horizontal="center" vertical="center"/>
      <protection locked="0"/>
    </xf>
    <xf numFmtId="9" fontId="5" fillId="0" borderId="3" xfId="0" applyNumberFormat="1" applyFont="1" applyBorder="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0" fontId="22" fillId="0" borderId="0" xfId="0" applyFont="1" applyAlignment="1" applyProtection="1">
      <alignment horizontal="left" vertical="center" wrapText="1"/>
      <protection locked="0"/>
    </xf>
    <xf numFmtId="0" fontId="23" fillId="0" borderId="0" xfId="0" applyFont="1" applyAlignment="1" applyProtection="1">
      <alignment horizontal="center" vertical="center" wrapText="1"/>
      <protection locked="0"/>
    </xf>
    <xf numFmtId="0" fontId="18" fillId="0" borderId="0" xfId="0" applyFont="1" applyAlignment="1" applyProtection="1">
      <alignment vertical="center" wrapText="1"/>
      <protection locked="0"/>
    </xf>
    <xf numFmtId="0" fontId="10" fillId="0" borderId="7" xfId="0" applyFont="1" applyBorder="1" applyAlignment="1" applyProtection="1">
      <alignment horizontal="center" vertical="center" wrapText="1"/>
      <protection locked="0"/>
    </xf>
    <xf numFmtId="0" fontId="28" fillId="0" borderId="7" xfId="0" quotePrefix="1" applyFont="1" applyBorder="1" applyAlignment="1" applyProtection="1">
      <alignment horizontal="center" vertical="center" wrapText="1"/>
      <protection locked="0"/>
    </xf>
    <xf numFmtId="0" fontId="10" fillId="0" borderId="7" xfId="0" quotePrefix="1" applyFont="1" applyBorder="1" applyAlignment="1" applyProtection="1">
      <alignment horizontal="center" vertical="center" wrapText="1"/>
      <protection locked="0"/>
    </xf>
    <xf numFmtId="0" fontId="24" fillId="0" borderId="7" xfId="0" applyFont="1" applyBorder="1" applyAlignment="1" applyProtection="1">
      <alignment horizontal="center" vertical="center" wrapText="1"/>
      <protection locked="0"/>
    </xf>
    <xf numFmtId="0" fontId="24" fillId="0" borderId="7" xfId="0" applyFont="1" applyBorder="1" applyAlignment="1" applyProtection="1">
      <alignment vertical="center" wrapText="1"/>
      <protection locked="0"/>
    </xf>
    <xf numFmtId="0" fontId="29" fillId="0" borderId="7" xfId="0" applyFont="1" applyBorder="1" applyAlignment="1" applyProtection="1">
      <alignment horizontal="center" vertical="center" wrapText="1"/>
      <protection locked="0"/>
    </xf>
    <xf numFmtId="0" fontId="29" fillId="3" borderId="7" xfId="0" quotePrefix="1" applyFont="1" applyFill="1" applyBorder="1" applyAlignment="1" applyProtection="1">
      <alignment horizontal="center" vertical="center" wrapText="1"/>
      <protection locked="0"/>
    </xf>
    <xf numFmtId="0" fontId="31" fillId="0" borderId="7" xfId="0" applyNumberFormat="1" applyFont="1" applyFill="1" applyBorder="1" applyAlignment="1" applyProtection="1">
      <alignment horizontal="center" vertical="center"/>
      <protection locked="0"/>
    </xf>
    <xf numFmtId="0" fontId="31" fillId="0" borderId="7" xfId="0" applyNumberFormat="1" applyFont="1" applyFill="1" applyBorder="1" applyAlignment="1" applyProtection="1">
      <alignment horizontal="center" vertical="center"/>
    </xf>
    <xf numFmtId="0" fontId="29" fillId="0" borderId="7" xfId="0" applyFont="1" applyBorder="1" applyAlignment="1" applyProtection="1">
      <alignment horizontal="center" vertical="center" wrapText="1"/>
    </xf>
    <xf numFmtId="0" fontId="15" fillId="0" borderId="7" xfId="0" applyFont="1" applyBorder="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27" fillId="0" borderId="7" xfId="0" applyFont="1" applyBorder="1" applyAlignment="1" applyProtection="1">
      <alignment horizontal="center" vertical="center" wrapText="1"/>
      <protection locked="0"/>
    </xf>
    <xf numFmtId="0" fontId="33" fillId="0" borderId="7" xfId="0" applyFont="1" applyBorder="1" applyAlignment="1" applyProtection="1">
      <alignment horizontal="center" vertical="center" wrapText="1"/>
      <protection locked="0"/>
    </xf>
    <xf numFmtId="0" fontId="33" fillId="0" borderId="0" xfId="0" applyFont="1" applyAlignment="1" applyProtection="1">
      <alignment horizontal="center" vertical="center" wrapText="1"/>
      <protection locked="0"/>
    </xf>
    <xf numFmtId="0" fontId="24" fillId="3" borderId="7" xfId="0" quotePrefix="1" applyFont="1" applyFill="1" applyBorder="1" applyAlignment="1" applyProtection="1">
      <alignment horizontal="center" vertical="center" wrapText="1"/>
      <protection locked="0"/>
    </xf>
    <xf numFmtId="0" fontId="34" fillId="0" borderId="7" xfId="0" applyNumberFormat="1" applyFont="1" applyFill="1" applyBorder="1" applyAlignment="1" applyProtection="1">
      <alignment horizontal="right" vertical="center"/>
      <protection locked="0"/>
    </xf>
    <xf numFmtId="0" fontId="35" fillId="0" borderId="7" xfId="0" applyFont="1" applyBorder="1" applyAlignment="1" applyProtection="1">
      <alignment horizontal="center" vertical="center" wrapText="1"/>
      <protection locked="0"/>
    </xf>
    <xf numFmtId="0" fontId="31" fillId="0" borderId="7" xfId="0" applyNumberFormat="1" applyFont="1" applyFill="1" applyBorder="1" applyAlignment="1" applyProtection="1">
      <alignment horizontal="right" vertical="center"/>
      <protection locked="0"/>
    </xf>
    <xf numFmtId="0" fontId="26" fillId="0" borderId="0" xfId="0" applyFont="1" applyAlignment="1" applyProtection="1">
      <alignment horizontal="center" vertical="center" wrapText="1"/>
      <protection locked="0"/>
    </xf>
    <xf numFmtId="0" fontId="26" fillId="0" borderId="0" xfId="0" applyFont="1" applyAlignment="1" applyProtection="1">
      <alignment horizontal="left" vertical="center" wrapText="1"/>
      <protection locked="0"/>
    </xf>
    <xf numFmtId="0" fontId="18" fillId="0" borderId="0" xfId="0" applyFont="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18" fillId="0" borderId="7" xfId="0" applyFont="1" applyFill="1" applyBorder="1" applyAlignment="1" applyProtection="1">
      <alignment horizontal="center" vertical="center" wrapText="1"/>
      <protection locked="0"/>
    </xf>
    <xf numFmtId="0" fontId="19" fillId="0" borderId="7" xfId="0"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30" fillId="3" borderId="7" xfId="0" applyNumberFormat="1" applyFont="1" applyFill="1" applyBorder="1" applyAlignment="1" applyProtection="1">
      <alignment horizontal="right" vertical="center"/>
      <protection locked="0"/>
    </xf>
    <xf numFmtId="0" fontId="30" fillId="0" borderId="7" xfId="0" applyNumberFormat="1" applyFont="1" applyFill="1" applyBorder="1" applyAlignment="1" applyProtection="1">
      <alignment horizontal="right" vertical="center"/>
      <protection locked="0"/>
    </xf>
    <xf numFmtId="0" fontId="21" fillId="3" borderId="7" xfId="0" applyFont="1" applyFill="1" applyBorder="1" applyAlignment="1" applyProtection="1">
      <alignment vertical="center" wrapText="1"/>
      <protection locked="0"/>
    </xf>
    <xf numFmtId="0" fontId="21" fillId="3" borderId="7" xfId="0" applyFont="1" applyFill="1" applyBorder="1" applyAlignment="1" applyProtection="1">
      <alignment horizontal="center" vertical="center" wrapText="1"/>
      <protection locked="0"/>
    </xf>
    <xf numFmtId="0" fontId="2" fillId="3" borderId="7" xfId="0" applyFont="1" applyFill="1" applyBorder="1" applyAlignment="1" applyProtection="1">
      <alignment vertical="center" wrapText="1"/>
      <protection locked="0"/>
    </xf>
    <xf numFmtId="0" fontId="2" fillId="3" borderId="7" xfId="0" applyFont="1" applyFill="1" applyBorder="1" applyAlignment="1" applyProtection="1">
      <alignment horizontal="center" vertical="center" wrapText="1"/>
      <protection locked="0"/>
    </xf>
    <xf numFmtId="0" fontId="32" fillId="3" borderId="7" xfId="0" applyFont="1" applyFill="1" applyBorder="1" applyAlignment="1" applyProtection="1">
      <alignment horizontal="left" vertical="center" wrapText="1"/>
      <protection locked="0"/>
    </xf>
    <xf numFmtId="0" fontId="17" fillId="3" borderId="7" xfId="0" applyFont="1" applyFill="1" applyBorder="1" applyAlignment="1" applyProtection="1">
      <alignment horizontal="left" vertical="center"/>
      <protection locked="0"/>
    </xf>
    <xf numFmtId="0" fontId="17" fillId="0" borderId="7" xfId="0" applyFont="1" applyFill="1" applyBorder="1" applyAlignment="1" applyProtection="1">
      <alignment horizontal="center" vertical="center" wrapText="1"/>
      <protection locked="0"/>
    </xf>
    <xf numFmtId="0" fontId="17" fillId="3" borderId="7" xfId="0" applyFont="1" applyFill="1" applyBorder="1" applyAlignment="1" applyProtection="1">
      <alignment horizontal="left" vertical="center" wrapText="1"/>
      <protection locked="0"/>
    </xf>
    <xf numFmtId="0" fontId="32" fillId="0" borderId="7" xfId="0" applyFont="1" applyFill="1" applyBorder="1" applyAlignment="1" applyProtection="1">
      <alignment horizontal="center" vertical="center" wrapText="1"/>
      <protection locked="0"/>
    </xf>
    <xf numFmtId="0" fontId="20" fillId="0" borderId="0" xfId="0" applyFont="1" applyAlignment="1" applyProtection="1">
      <alignment vertical="center"/>
      <protection locked="0"/>
    </xf>
    <xf numFmtId="0" fontId="20" fillId="0" borderId="0" xfId="0" applyFont="1" applyFill="1" applyAlignment="1" applyProtection="1">
      <alignment vertical="center"/>
      <protection locked="0"/>
    </xf>
    <xf numFmtId="0" fontId="20" fillId="0" borderId="0" xfId="0" applyFont="1" applyAlignment="1" applyProtection="1">
      <alignment horizontal="center" vertical="center"/>
      <protection locked="0"/>
    </xf>
    <xf numFmtId="0" fontId="4" fillId="0" borderId="0" xfId="1" applyFont="1" applyFill="1" applyAlignment="1" applyProtection="1">
      <alignment vertical="center"/>
      <protection locked="0"/>
    </xf>
    <xf numFmtId="0" fontId="21" fillId="0" borderId="9" xfId="0" applyFont="1" applyBorder="1" applyAlignment="1" applyProtection="1">
      <alignment vertical="center"/>
      <protection locked="0"/>
    </xf>
    <xf numFmtId="0" fontId="12" fillId="0" borderId="0" xfId="0" applyFont="1" applyAlignment="1" applyProtection="1">
      <alignment vertical="center"/>
      <protection locked="0"/>
    </xf>
    <xf numFmtId="0" fontId="18" fillId="0" borderId="7" xfId="0" applyFont="1" applyBorder="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18" fillId="0" borderId="7" xfId="0" applyFont="1" applyFill="1" applyBorder="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24" fillId="0" borderId="0" xfId="0" quotePrefix="1" applyFont="1" applyAlignment="1" applyProtection="1">
      <alignment horizontal="center" vertical="center" wrapText="1"/>
      <protection locked="0"/>
    </xf>
    <xf numFmtId="0" fontId="25" fillId="0" borderId="0" xfId="0" quotePrefix="1" applyFont="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24" fillId="0" borderId="7" xfId="0" applyFont="1" applyBorder="1" applyAlignment="1" applyProtection="1">
      <alignment horizontal="center" vertical="center" wrapText="1"/>
      <protection locked="0"/>
    </xf>
    <xf numFmtId="0" fontId="28" fillId="0" borderId="7" xfId="0" quotePrefix="1" applyFont="1" applyBorder="1" applyAlignment="1" applyProtection="1">
      <alignment horizontal="center" vertical="center" wrapText="1"/>
      <protection locked="0"/>
    </xf>
    <xf numFmtId="0" fontId="17" fillId="3" borderId="7" xfId="0" applyFont="1" applyFill="1" applyBorder="1" applyAlignment="1" applyProtection="1">
      <alignment horizontal="left" vertical="center" wrapText="1"/>
      <protection locked="0"/>
    </xf>
    <xf numFmtId="0" fontId="33" fillId="0" borderId="9" xfId="0" applyFont="1" applyBorder="1" applyAlignment="1" applyProtection="1">
      <alignment horizontal="center" vertical="center" wrapText="1"/>
      <protection locked="0"/>
    </xf>
    <xf numFmtId="0" fontId="18" fillId="2" borderId="7" xfId="0" applyFont="1" applyFill="1" applyBorder="1" applyAlignment="1" applyProtection="1">
      <alignment horizontal="justify" vertical="center" wrapText="1"/>
      <protection locked="0"/>
    </xf>
    <xf numFmtId="0" fontId="15" fillId="2" borderId="7" xfId="0" applyFont="1" applyFill="1" applyBorder="1" applyAlignment="1" applyProtection="1">
      <alignment horizontal="justify" vertical="center" wrapText="1"/>
      <protection locked="0"/>
    </xf>
    <xf numFmtId="0" fontId="19" fillId="0" borderId="3" xfId="0"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12" fillId="0" borderId="0" xfId="0" applyFont="1" applyBorder="1" applyAlignment="1" applyProtection="1">
      <alignment horizontal="center" vertical="center"/>
      <protection locked="0"/>
    </xf>
    <xf numFmtId="0" fontId="7" fillId="0" borderId="9" xfId="1" applyFont="1" applyFill="1" applyBorder="1" applyAlignment="1" applyProtection="1">
      <alignment horizontal="justify" vertical="center"/>
      <protection locked="0"/>
    </xf>
    <xf numFmtId="0" fontId="17" fillId="0" borderId="0" xfId="0" applyFont="1" applyAlignment="1" applyProtection="1">
      <alignment horizontal="center" vertical="center"/>
      <protection locked="0"/>
    </xf>
    <xf numFmtId="0" fontId="18" fillId="0" borderId="7" xfId="0" applyFont="1" applyFill="1" applyBorder="1" applyAlignment="1" applyProtection="1">
      <alignment horizontal="center" vertical="center" wrapText="1"/>
      <protection locked="0"/>
    </xf>
    <xf numFmtId="0" fontId="2" fillId="0" borderId="0" xfId="1" applyFont="1" applyFill="1" applyAlignment="1" applyProtection="1">
      <alignment horizontal="center" vertical="center" wrapText="1"/>
      <protection locked="0"/>
    </xf>
    <xf numFmtId="0" fontId="36" fillId="0" borderId="0" xfId="1" applyFont="1" applyFill="1" applyAlignment="1" applyProtection="1">
      <alignment horizontal="center" vertical="center"/>
      <protection locked="0"/>
    </xf>
    <xf numFmtId="0" fontId="6" fillId="0" borderId="1" xfId="1" applyFont="1" applyFill="1" applyBorder="1" applyAlignment="1" applyProtection="1">
      <alignment horizontal="center" vertical="center"/>
      <protection locked="0"/>
    </xf>
    <xf numFmtId="0" fontId="7" fillId="0" borderId="2" xfId="1" applyFont="1" applyFill="1" applyBorder="1" applyAlignment="1" applyProtection="1">
      <alignment horizontal="center" vertical="center"/>
      <protection locked="0"/>
    </xf>
    <xf numFmtId="0" fontId="7" fillId="0" borderId="6" xfId="1" applyFont="1" applyFill="1" applyBorder="1" applyAlignment="1" applyProtection="1">
      <alignment horizontal="center" vertical="center"/>
      <protection locked="0"/>
    </xf>
    <xf numFmtId="0" fontId="7" fillId="0" borderId="8" xfId="1" applyFont="1" applyFill="1" applyBorder="1" applyAlignment="1" applyProtection="1">
      <alignment horizontal="center" vertical="center"/>
      <protection locked="0"/>
    </xf>
    <xf numFmtId="0" fontId="8" fillId="0" borderId="2" xfId="1" applyFont="1" applyFill="1" applyBorder="1" applyAlignment="1" applyProtection="1">
      <alignment horizontal="center" vertical="center" wrapText="1"/>
      <protection locked="0"/>
    </xf>
    <xf numFmtId="0" fontId="8" fillId="0" borderId="6" xfId="1" applyFont="1" applyFill="1" applyBorder="1" applyAlignment="1" applyProtection="1">
      <alignment horizontal="center" vertical="center" wrapText="1"/>
      <protection locked="0"/>
    </xf>
    <xf numFmtId="0" fontId="8" fillId="0" borderId="8" xfId="1" applyFont="1" applyFill="1" applyBorder="1" applyAlignment="1" applyProtection="1">
      <alignment horizontal="center" vertical="center" wrapText="1"/>
      <protection locked="0"/>
    </xf>
    <xf numFmtId="0" fontId="7" fillId="0" borderId="3" xfId="1" applyFont="1" applyFill="1" applyBorder="1" applyAlignment="1" applyProtection="1">
      <alignment horizontal="center" vertical="center" wrapText="1"/>
      <protection locked="0"/>
    </xf>
    <xf numFmtId="0" fontId="7" fillId="0" borderId="4" xfId="1" applyFont="1" applyFill="1" applyBorder="1" applyAlignment="1" applyProtection="1">
      <alignment horizontal="center" vertical="center" wrapText="1"/>
      <protection locked="0"/>
    </xf>
    <xf numFmtId="0" fontId="7" fillId="0" borderId="5" xfId="1" applyFont="1" applyFill="1" applyBorder="1" applyAlignment="1" applyProtection="1">
      <alignment horizontal="center" vertical="center" wrapText="1"/>
      <protection locked="0"/>
    </xf>
    <xf numFmtId="0" fontId="10" fillId="0" borderId="2" xfId="2" applyFont="1" applyFill="1" applyBorder="1" applyAlignment="1" applyProtection="1">
      <alignment horizontal="center" vertical="center" wrapText="1"/>
      <protection locked="0"/>
    </xf>
    <xf numFmtId="0" fontId="10" fillId="0" borderId="6" xfId="2" applyFont="1" applyFill="1" applyBorder="1" applyAlignment="1" applyProtection="1">
      <alignment horizontal="center" vertical="center" wrapText="1"/>
      <protection locked="0"/>
    </xf>
    <xf numFmtId="0" fontId="10" fillId="0" borderId="8" xfId="2" applyFont="1" applyFill="1" applyBorder="1" applyAlignment="1" applyProtection="1">
      <alignment horizontal="center" vertical="center" wrapText="1"/>
      <protection locked="0"/>
    </xf>
    <xf numFmtId="0" fontId="7" fillId="0" borderId="2" xfId="1" applyFont="1" applyFill="1" applyBorder="1" applyAlignment="1" applyProtection="1">
      <alignment horizontal="center" vertical="center" wrapText="1"/>
      <protection locked="0"/>
    </xf>
    <xf numFmtId="0" fontId="7" fillId="0" borderId="6" xfId="1" applyFont="1" applyFill="1" applyBorder="1" applyAlignment="1" applyProtection="1">
      <alignment horizontal="center" vertical="center" wrapText="1"/>
      <protection locked="0"/>
    </xf>
    <xf numFmtId="0" fontId="7" fillId="0" borderId="8" xfId="1" applyFont="1" applyFill="1" applyBorder="1" applyAlignment="1" applyProtection="1">
      <alignment horizontal="center" vertical="center" wrapText="1"/>
      <protection locked="0"/>
    </xf>
    <xf numFmtId="0" fontId="7" fillId="0" borderId="7" xfId="1" applyFont="1" applyFill="1" applyBorder="1" applyAlignment="1" applyProtection="1">
      <alignment horizontal="center" vertical="center" wrapText="1"/>
      <protection locked="0"/>
    </xf>
    <xf numFmtId="0" fontId="12" fillId="0" borderId="7" xfId="2" applyFont="1" applyFill="1" applyBorder="1" applyAlignment="1" applyProtection="1">
      <alignment horizontal="center" vertical="center" wrapText="1"/>
      <protection locked="0"/>
    </xf>
    <xf numFmtId="0" fontId="12" fillId="0" borderId="0" xfId="0" applyFont="1" applyAlignment="1" applyProtection="1">
      <alignment horizontal="center" vertical="center"/>
      <protection locked="0"/>
    </xf>
    <xf numFmtId="0" fontId="19" fillId="0" borderId="7" xfId="0" applyFont="1" applyBorder="1" applyAlignment="1" applyProtection="1">
      <alignment horizontal="center" vertical="center" wrapText="1"/>
      <protection locked="0"/>
    </xf>
    <xf numFmtId="14" fontId="20" fillId="0" borderId="7" xfId="0" quotePrefix="1" applyNumberFormat="1" applyFont="1" applyBorder="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18" fillId="0" borderId="0" xfId="0" applyFont="1" applyAlignment="1" applyProtection="1">
      <alignment horizontal="center" vertical="top" wrapText="1"/>
      <protection locked="0"/>
    </xf>
    <xf numFmtId="0" fontId="37" fillId="0" borderId="0" xfId="0" applyFont="1" applyAlignment="1" applyProtection="1">
      <alignment vertical="center" wrapText="1"/>
      <protection locked="0"/>
    </xf>
    <xf numFmtId="0" fontId="37" fillId="0" borderId="0" xfId="0" applyFont="1" applyFill="1" applyAlignment="1" applyProtection="1">
      <alignment vertical="center" wrapText="1"/>
      <protection locked="0"/>
    </xf>
    <xf numFmtId="0" fontId="26" fillId="0" borderId="0" xfId="0"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0" fontId="38" fillId="0" borderId="0" xfId="0" applyFont="1" applyAlignment="1" applyProtection="1">
      <alignment horizontal="center" vertical="center" wrapText="1"/>
      <protection locked="0"/>
    </xf>
    <xf numFmtId="0" fontId="38" fillId="0" borderId="0" xfId="0" applyFont="1" applyAlignment="1" applyProtection="1">
      <alignment horizontal="justify" vertical="center" wrapText="1"/>
      <protection locked="0"/>
    </xf>
    <xf numFmtId="0" fontId="22" fillId="0" borderId="0" xfId="0" applyFont="1" applyFill="1" applyAlignment="1" applyProtection="1">
      <alignment horizontal="center" vertical="center" wrapText="1"/>
      <protection locked="0"/>
    </xf>
    <xf numFmtId="0" fontId="38" fillId="0" borderId="7" xfId="0" applyFont="1" applyBorder="1" applyAlignment="1" applyProtection="1">
      <alignment horizontal="center" vertical="center" wrapText="1"/>
      <protection locked="0"/>
    </xf>
    <xf numFmtId="0" fontId="39" fillId="4" borderId="3" xfId="0" applyFont="1" applyFill="1" applyBorder="1" applyAlignment="1" applyProtection="1">
      <alignment horizontal="justify" vertical="center" wrapText="1"/>
      <protection locked="0"/>
    </xf>
    <xf numFmtId="0" fontId="39" fillId="4" borderId="4" xfId="0" applyFont="1" applyFill="1" applyBorder="1" applyAlignment="1" applyProtection="1">
      <alignment horizontal="justify" vertical="center" wrapText="1"/>
      <protection locked="0"/>
    </xf>
    <xf numFmtId="0" fontId="39" fillId="4" borderId="5" xfId="0" applyFont="1" applyFill="1" applyBorder="1" applyAlignment="1" applyProtection="1">
      <alignment horizontal="justify" vertical="center" wrapText="1"/>
      <protection locked="0"/>
    </xf>
    <xf numFmtId="0" fontId="39" fillId="4" borderId="7" xfId="0" applyFont="1" applyFill="1" applyBorder="1" applyAlignment="1" applyProtection="1">
      <alignment horizontal="center" vertical="center" wrapText="1"/>
    </xf>
    <xf numFmtId="0" fontId="7" fillId="0" borderId="7" xfId="0" applyFont="1" applyFill="1" applyBorder="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15" fillId="0" borderId="0" xfId="0" applyFont="1" applyFill="1" applyAlignment="1" applyProtection="1">
      <alignment horizontal="center"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3" fillId="0" borderId="5" xfId="0" applyFont="1" applyFill="1" applyBorder="1" applyAlignment="1" applyProtection="1">
      <alignment horizontal="justify" vertical="center" wrapText="1"/>
      <protection locked="0"/>
    </xf>
    <xf numFmtId="0" fontId="13" fillId="0" borderId="7" xfId="0" applyFont="1" applyFill="1" applyBorder="1" applyAlignment="1" applyProtection="1">
      <alignment horizontal="center" vertical="center" wrapText="1"/>
      <protection locked="0"/>
    </xf>
    <xf numFmtId="0" fontId="33" fillId="0" borderId="7" xfId="0" applyFont="1" applyFill="1" applyBorder="1" applyAlignment="1" applyProtection="1">
      <alignment horizontal="center" vertical="center" wrapText="1"/>
      <protection locked="0"/>
    </xf>
    <xf numFmtId="0" fontId="20" fillId="0" borderId="7" xfId="0" applyFont="1" applyFill="1" applyBorder="1" applyAlignment="1" applyProtection="1">
      <alignment vertical="center" wrapText="1"/>
      <protection locked="0"/>
    </xf>
    <xf numFmtId="0" fontId="43" fillId="0" borderId="7" xfId="0" applyFont="1" applyFill="1" applyBorder="1" applyAlignment="1" applyProtection="1">
      <alignment vertical="center" wrapText="1"/>
      <protection locked="0"/>
    </xf>
    <xf numFmtId="0" fontId="13" fillId="0" borderId="7" xfId="0" applyFont="1" applyBorder="1" applyAlignment="1" applyProtection="1">
      <alignment horizontal="center" vertical="center" wrapText="1"/>
      <protection locked="0"/>
    </xf>
    <xf numFmtId="0" fontId="13" fillId="0" borderId="3" xfId="0" applyFont="1" applyBorder="1" applyAlignment="1" applyProtection="1">
      <alignment horizontal="justify" vertical="center" wrapText="1"/>
      <protection locked="0"/>
    </xf>
    <xf numFmtId="0" fontId="13" fillId="0" borderId="4" xfId="0" applyFont="1" applyBorder="1" applyAlignment="1" applyProtection="1">
      <alignment horizontal="justify" vertical="center" wrapText="1"/>
      <protection locked="0"/>
    </xf>
    <xf numFmtId="0" fontId="13" fillId="0" borderId="5" xfId="0" applyFont="1" applyBorder="1" applyAlignment="1" applyProtection="1">
      <alignment horizontal="justify" vertical="center" wrapText="1"/>
      <protection locked="0"/>
    </xf>
    <xf numFmtId="0" fontId="45" fillId="0" borderId="7" xfId="0" applyFont="1" applyBorder="1" applyAlignment="1" applyProtection="1">
      <alignment horizontal="center" vertical="center" wrapText="1"/>
      <protection locked="0"/>
    </xf>
    <xf numFmtId="0" fontId="39" fillId="4" borderId="3" xfId="0" applyFont="1" applyFill="1" applyBorder="1" applyAlignment="1" applyProtection="1">
      <alignment horizontal="left" vertical="center" wrapText="1"/>
      <protection locked="0"/>
    </xf>
    <xf numFmtId="0" fontId="39" fillId="4" borderId="4" xfId="0" applyFont="1" applyFill="1" applyBorder="1" applyAlignment="1" applyProtection="1">
      <alignment horizontal="left" vertical="center" wrapText="1"/>
      <protection locked="0"/>
    </xf>
    <xf numFmtId="0" fontId="39" fillId="4" borderId="5" xfId="0" applyFont="1" applyFill="1" applyBorder="1" applyAlignment="1" applyProtection="1">
      <alignment horizontal="left" vertical="center" wrapText="1"/>
      <protection locked="0"/>
    </xf>
    <xf numFmtId="0" fontId="39" fillId="4" borderId="7" xfId="0" applyFont="1" applyFill="1" applyBorder="1" applyAlignment="1" applyProtection="1">
      <alignment horizontal="center" vertical="center" wrapText="1"/>
      <protection locked="0"/>
    </xf>
    <xf numFmtId="165" fontId="39" fillId="4" borderId="7" xfId="0" applyNumberFormat="1" applyFont="1" applyFill="1" applyBorder="1" applyAlignment="1" applyProtection="1">
      <alignment horizontal="center" vertical="center" wrapText="1"/>
    </xf>
    <xf numFmtId="0" fontId="39" fillId="0" borderId="7" xfId="0" applyFont="1" applyBorder="1" applyAlignment="1" applyProtection="1">
      <alignment horizontal="center" vertical="center" wrapText="1"/>
      <protection locked="0"/>
    </xf>
    <xf numFmtId="165" fontId="39" fillId="0" borderId="7" xfId="0" applyNumberFormat="1" applyFont="1" applyBorder="1" applyAlignment="1" applyProtection="1">
      <alignment horizontal="center"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15" fillId="0" borderId="5" xfId="0" applyFont="1" applyFill="1" applyBorder="1" applyAlignment="1" applyProtection="1">
      <alignment horizontal="justify" vertical="center" wrapText="1"/>
      <protection locked="0"/>
    </xf>
    <xf numFmtId="0" fontId="25" fillId="0" borderId="7" xfId="0" applyFont="1" applyFill="1" applyBorder="1" applyAlignment="1" applyProtection="1">
      <alignment horizontal="center" vertical="center" wrapText="1"/>
      <protection locked="0"/>
    </xf>
    <xf numFmtId="0" fontId="18" fillId="0" borderId="3" xfId="0"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18" fillId="0" borderId="5" xfId="0" applyFont="1" applyBorder="1" applyAlignment="1" applyProtection="1">
      <alignment horizontal="center" vertical="center" wrapText="1"/>
      <protection locked="0"/>
    </xf>
    <xf numFmtId="0" fontId="18" fillId="0" borderId="7" xfId="0" applyFont="1" applyBorder="1" applyAlignment="1" applyProtection="1">
      <alignment horizontal="center" vertical="center" wrapText="1"/>
    </xf>
    <xf numFmtId="0" fontId="38" fillId="0" borderId="0" xfId="0" applyFont="1" applyBorder="1" applyAlignment="1" applyProtection="1">
      <alignment horizontal="left" vertical="center" wrapText="1"/>
      <protection locked="0"/>
    </xf>
    <xf numFmtId="0" fontId="22" fillId="0" borderId="0" xfId="0" applyFont="1" applyBorder="1" applyAlignment="1" applyProtection="1">
      <alignment horizontal="left" vertical="center" wrapText="1"/>
      <protection locked="0"/>
    </xf>
    <xf numFmtId="0" fontId="25" fillId="0" borderId="0" xfId="0" applyFont="1" applyAlignment="1" applyProtection="1">
      <alignment vertical="center" wrapText="1"/>
      <protection locked="0"/>
    </xf>
    <xf numFmtId="0" fontId="25" fillId="0" borderId="0" xfId="0" applyFont="1" applyAlignment="1" applyProtection="1">
      <alignment horizontal="center" vertical="center" wrapText="1"/>
      <protection locked="0"/>
    </xf>
    <xf numFmtId="0" fontId="22" fillId="0" borderId="0" xfId="0" applyFont="1" applyAlignment="1" applyProtection="1">
      <alignment horizontal="center" vertical="center"/>
      <protection locked="0"/>
    </xf>
    <xf numFmtId="0" fontId="38" fillId="0" borderId="0" xfId="0" applyFont="1" applyAlignment="1" applyProtection="1">
      <alignment horizontal="center" vertical="top" wrapText="1"/>
      <protection locked="0"/>
    </xf>
    <xf numFmtId="0" fontId="39" fillId="4" borderId="7" xfId="0" applyFont="1" applyFill="1" applyBorder="1" applyAlignment="1" applyProtection="1">
      <alignment horizontal="justify" vertical="center" wrapText="1"/>
      <protection locked="0"/>
    </xf>
    <xf numFmtId="0" fontId="20" fillId="0" borderId="7" xfId="0" applyFont="1" applyBorder="1" applyAlignment="1" applyProtection="1">
      <alignment vertical="center" wrapText="1"/>
      <protection locked="0"/>
    </xf>
    <xf numFmtId="0" fontId="13" fillId="0" borderId="7" xfId="0" applyFont="1" applyFill="1" applyBorder="1" applyAlignment="1" applyProtection="1">
      <alignment horizontal="justify" vertical="center" wrapText="1"/>
      <protection locked="0"/>
    </xf>
    <xf numFmtId="0" fontId="33" fillId="0" borderId="0" xfId="0" applyFont="1" applyFill="1" applyAlignment="1" applyProtection="1">
      <alignment horizontal="center" vertical="center" wrapText="1"/>
      <protection locked="0"/>
    </xf>
    <xf numFmtId="0" fontId="33" fillId="0" borderId="0" xfId="0" applyFont="1" applyFill="1" applyAlignment="1" applyProtection="1">
      <alignment vertical="center" wrapText="1"/>
      <protection locked="0"/>
    </xf>
    <xf numFmtId="0" fontId="22" fillId="0" borderId="0" xfId="0" applyFont="1" applyBorder="1" applyAlignment="1" applyProtection="1">
      <alignment horizontal="justify" vertical="center" wrapText="1"/>
      <protection locked="0"/>
    </xf>
  </cellXfs>
  <cellStyles count="5">
    <cellStyle name="Normal" xfId="0" builtinId="0"/>
    <cellStyle name="Normal 2" xfId="2"/>
    <cellStyle name="Normal 3" xfId="1"/>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840441</xdr:colOff>
      <xdr:row>2</xdr:row>
      <xdr:rowOff>44824</xdr:rowOff>
    </xdr:from>
    <xdr:to>
      <xdr:col>3</xdr:col>
      <xdr:colOff>100853</xdr:colOff>
      <xdr:row>2</xdr:row>
      <xdr:rowOff>44824</xdr:rowOff>
    </xdr:to>
    <xdr:cxnSp macro="">
      <xdr:nvCxnSpPr>
        <xdr:cNvPr id="3" name="Straight Connector 2"/>
        <xdr:cNvCxnSpPr/>
      </xdr:nvCxnSpPr>
      <xdr:spPr>
        <a:xfrm>
          <a:off x="1333500" y="862853"/>
          <a:ext cx="13110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537882</xdr:colOff>
      <xdr:row>1</xdr:row>
      <xdr:rowOff>537882</xdr:rowOff>
    </xdr:from>
    <xdr:to>
      <xdr:col>13</xdr:col>
      <xdr:colOff>190500</xdr:colOff>
      <xdr:row>1</xdr:row>
      <xdr:rowOff>537882</xdr:rowOff>
    </xdr:to>
    <xdr:cxnSp macro="">
      <xdr:nvCxnSpPr>
        <xdr:cNvPr id="5" name="Straight Connector 4"/>
        <xdr:cNvCxnSpPr/>
      </xdr:nvCxnSpPr>
      <xdr:spPr>
        <a:xfrm>
          <a:off x="9861176" y="739588"/>
          <a:ext cx="20058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974912</xdr:colOff>
      <xdr:row>1</xdr:row>
      <xdr:rowOff>33617</xdr:rowOff>
    </xdr:from>
    <xdr:to>
      <xdr:col>2</xdr:col>
      <xdr:colOff>537882</xdr:colOff>
      <xdr:row>1</xdr:row>
      <xdr:rowOff>33617</xdr:rowOff>
    </xdr:to>
    <xdr:cxnSp macro="">
      <xdr:nvCxnSpPr>
        <xdr:cNvPr id="3" name="Straight Connector 2"/>
        <xdr:cNvCxnSpPr/>
      </xdr:nvCxnSpPr>
      <xdr:spPr>
        <a:xfrm>
          <a:off x="1322294" y="627529"/>
          <a:ext cx="129988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u2-don-vi-danh-gia-bang-kl-cong-viec.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4A"/>
      <sheetName val="Mẫu 4A (2)"/>
      <sheetName val="KL CV 10%"/>
      <sheetName val="Mẫu 2B-VCQL"/>
      <sheetName val="Lê Quang Liêm"/>
      <sheetName val="Nguyễn Văn Thành"/>
      <sheetName val="Nguyễn Trọng Phú"/>
      <sheetName val="Trần Thị Thu"/>
      <sheetName val="Mẫu 2C-GV"/>
      <sheetName val="Mẫu 2D-NV"/>
      <sheetName val="Đỗ Văn Trong"/>
      <sheetName val="Giáp Văn Thịnh"/>
      <sheetName val="Vũ Ngọc Quang"/>
      <sheetName val="Lê Hồng Anh Tuấn"/>
      <sheetName val="Ninh Đỗ Hiệp"/>
      <sheetName val="Bùi Đặng Hoàng Tuấn"/>
      <sheetName val="Nguyễn Tiến Việt Dũng"/>
      <sheetName val="Nguyễn Cao Thắng"/>
      <sheetName val="Mai Thu Hương"/>
      <sheetName val="Nguyễn Thùy Dương"/>
      <sheetName val="Giáp Dức Nhận"/>
      <sheetName val="Thân Thị Quyết"/>
      <sheetName val="Đỗ Thị Bích Thủy"/>
      <sheetName val="Nguyễn Thị Thu Trang"/>
      <sheetName val="Tạ Quốc Tấn"/>
      <sheetName val="Nguyễn Xuân Lợi"/>
      <sheetName val="Trần Thị Kim Loan"/>
      <sheetName val="Huỳnh Thị Thu Nga"/>
      <sheetName val="Lê Thị Thiện"/>
      <sheetName val="Võ Tấn Kiệt"/>
      <sheetName val="Huỳnh Bá Triết"/>
      <sheetName val="Trần Thanh Qúi"/>
    </sheetNames>
    <sheetDataSet>
      <sheetData sheetId="0"/>
      <sheetData sheetId="1"/>
      <sheetData sheetId="2"/>
      <sheetData sheetId="3"/>
      <sheetData sheetId="4">
        <row r="45">
          <cell r="F45">
            <v>35</v>
          </cell>
        </row>
      </sheetData>
      <sheetData sheetId="5">
        <row r="45">
          <cell r="F45">
            <v>32</v>
          </cell>
        </row>
      </sheetData>
      <sheetData sheetId="6">
        <row r="45">
          <cell r="F45">
            <v>31</v>
          </cell>
        </row>
      </sheetData>
      <sheetData sheetId="7">
        <row r="45">
          <cell r="F45">
            <v>30</v>
          </cell>
        </row>
      </sheetData>
      <sheetData sheetId="8"/>
      <sheetData sheetId="9"/>
      <sheetData sheetId="10">
        <row r="43">
          <cell r="F43">
            <v>26</v>
          </cell>
        </row>
      </sheetData>
      <sheetData sheetId="11">
        <row r="43">
          <cell r="F43">
            <v>31</v>
          </cell>
        </row>
      </sheetData>
      <sheetData sheetId="12">
        <row r="43">
          <cell r="F43">
            <v>27</v>
          </cell>
        </row>
      </sheetData>
      <sheetData sheetId="13">
        <row r="43">
          <cell r="F43">
            <v>31</v>
          </cell>
        </row>
      </sheetData>
      <sheetData sheetId="14">
        <row r="43">
          <cell r="F43">
            <v>25.5</v>
          </cell>
        </row>
      </sheetData>
      <sheetData sheetId="15">
        <row r="43">
          <cell r="F43">
            <v>27</v>
          </cell>
        </row>
      </sheetData>
      <sheetData sheetId="16">
        <row r="43">
          <cell r="F43">
            <v>26</v>
          </cell>
        </row>
      </sheetData>
      <sheetData sheetId="17">
        <row r="43">
          <cell r="F43">
            <v>31</v>
          </cell>
        </row>
      </sheetData>
      <sheetData sheetId="18">
        <row r="43">
          <cell r="F43">
            <v>30</v>
          </cell>
        </row>
      </sheetData>
      <sheetData sheetId="19">
        <row r="43">
          <cell r="F43">
            <v>28</v>
          </cell>
        </row>
      </sheetData>
      <sheetData sheetId="20">
        <row r="43">
          <cell r="F43">
            <v>28</v>
          </cell>
        </row>
      </sheetData>
      <sheetData sheetId="21">
        <row r="43">
          <cell r="F43">
            <v>28</v>
          </cell>
        </row>
      </sheetData>
      <sheetData sheetId="22">
        <row r="43">
          <cell r="F43">
            <v>28</v>
          </cell>
        </row>
      </sheetData>
      <sheetData sheetId="23">
        <row r="43">
          <cell r="F43">
            <v>28</v>
          </cell>
        </row>
      </sheetData>
      <sheetData sheetId="24">
        <row r="43">
          <cell r="F43">
            <v>28</v>
          </cell>
        </row>
      </sheetData>
      <sheetData sheetId="25">
        <row r="43">
          <cell r="F43">
            <v>25</v>
          </cell>
        </row>
      </sheetData>
      <sheetData sheetId="26">
        <row r="43">
          <cell r="F43">
            <v>26</v>
          </cell>
        </row>
      </sheetData>
      <sheetData sheetId="27">
        <row r="43">
          <cell r="F43">
            <v>28</v>
          </cell>
        </row>
      </sheetData>
      <sheetData sheetId="28">
        <row r="43">
          <cell r="F43">
            <v>28</v>
          </cell>
        </row>
      </sheetData>
      <sheetData sheetId="29">
        <row r="43">
          <cell r="F43">
            <v>31</v>
          </cell>
        </row>
      </sheetData>
      <sheetData sheetId="30">
        <row r="43">
          <cell r="F43">
            <v>27</v>
          </cell>
        </row>
      </sheetData>
      <sheetData sheetId="31">
        <row r="43">
          <cell r="F43">
            <v>27</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8"/>
  <sheetViews>
    <sheetView tabSelected="1" zoomScale="85" zoomScaleNormal="85" workbookViewId="0">
      <selection activeCell="E15" sqref="E15"/>
    </sheetView>
  </sheetViews>
  <sheetFormatPr defaultRowHeight="15.75" x14ac:dyDescent="0.25"/>
  <cols>
    <col min="1" max="1" width="7.42578125" style="17" customWidth="1"/>
    <col min="2" max="2" width="21" style="18" bestFit="1" customWidth="1"/>
    <col min="3" max="3" width="9.7109375" style="17" bestFit="1" customWidth="1"/>
    <col min="4" max="4" width="22.140625" style="17" customWidth="1"/>
    <col min="5" max="6" width="14" style="17" customWidth="1"/>
    <col min="7" max="7" width="13" style="17" customWidth="1"/>
    <col min="8" max="8" width="12" style="17" customWidth="1"/>
    <col min="9" max="9" width="11.5703125" style="17" customWidth="1"/>
    <col min="10" max="10" width="15.140625" style="17" customWidth="1"/>
    <col min="11" max="11" width="11" style="17" customWidth="1"/>
    <col min="12" max="12" width="10.42578125" style="17" customWidth="1"/>
    <col min="13" max="13" width="14" style="17" customWidth="1"/>
    <col min="14" max="14" width="12" style="17" customWidth="1"/>
    <col min="15" max="15" width="13.5703125" style="17" customWidth="1"/>
    <col min="16" max="16" width="14.5703125" style="17" customWidth="1"/>
    <col min="17" max="256" width="9.140625" style="17"/>
    <col min="257" max="257" width="7.42578125" style="17" customWidth="1"/>
    <col min="258" max="258" width="17.140625" style="17" customWidth="1"/>
    <col min="259" max="259" width="9.140625" style="17" customWidth="1"/>
    <col min="260" max="260" width="22.140625" style="17" customWidth="1"/>
    <col min="261" max="262" width="14" style="17" customWidth="1"/>
    <col min="263" max="263" width="13" style="17" customWidth="1"/>
    <col min="264" max="264" width="12" style="17" customWidth="1"/>
    <col min="265" max="265" width="11.5703125" style="17" customWidth="1"/>
    <col min="266" max="266" width="15.140625" style="17" customWidth="1"/>
    <col min="267" max="267" width="11" style="17" customWidth="1"/>
    <col min="268" max="268" width="10.42578125" style="17" customWidth="1"/>
    <col min="269" max="269" width="14" style="17" customWidth="1"/>
    <col min="270" max="270" width="12" style="17" customWidth="1"/>
    <col min="271" max="271" width="13.5703125" style="17" customWidth="1"/>
    <col min="272" max="272" width="14.5703125" style="17" customWidth="1"/>
    <col min="273" max="512" width="9.140625" style="17"/>
    <col min="513" max="513" width="7.42578125" style="17" customWidth="1"/>
    <col min="514" max="514" width="17.140625" style="17" customWidth="1"/>
    <col min="515" max="515" width="9.140625" style="17" customWidth="1"/>
    <col min="516" max="516" width="22.140625" style="17" customWidth="1"/>
    <col min="517" max="518" width="14" style="17" customWidth="1"/>
    <col min="519" max="519" width="13" style="17" customWidth="1"/>
    <col min="520" max="520" width="12" style="17" customWidth="1"/>
    <col min="521" max="521" width="11.5703125" style="17" customWidth="1"/>
    <col min="522" max="522" width="15.140625" style="17" customWidth="1"/>
    <col min="523" max="523" width="11" style="17" customWidth="1"/>
    <col min="524" max="524" width="10.42578125" style="17" customWidth="1"/>
    <col min="525" max="525" width="14" style="17" customWidth="1"/>
    <col min="526" max="526" width="12" style="17" customWidth="1"/>
    <col min="527" max="527" width="13.5703125" style="17" customWidth="1"/>
    <col min="528" max="528" width="14.5703125" style="17" customWidth="1"/>
    <col min="529" max="768" width="9.140625" style="17"/>
    <col min="769" max="769" width="7.42578125" style="17" customWidth="1"/>
    <col min="770" max="770" width="17.140625" style="17" customWidth="1"/>
    <col min="771" max="771" width="9.140625" style="17" customWidth="1"/>
    <col min="772" max="772" width="22.140625" style="17" customWidth="1"/>
    <col min="773" max="774" width="14" style="17" customWidth="1"/>
    <col min="775" max="775" width="13" style="17" customWidth="1"/>
    <col min="776" max="776" width="12" style="17" customWidth="1"/>
    <col min="777" max="777" width="11.5703125" style="17" customWidth="1"/>
    <col min="778" max="778" width="15.140625" style="17" customWidth="1"/>
    <col min="779" max="779" width="11" style="17" customWidth="1"/>
    <col min="780" max="780" width="10.42578125" style="17" customWidth="1"/>
    <col min="781" max="781" width="14" style="17" customWidth="1"/>
    <col min="782" max="782" width="12" style="17" customWidth="1"/>
    <col min="783" max="783" width="13.5703125" style="17" customWidth="1"/>
    <col min="784" max="784" width="14.5703125" style="17" customWidth="1"/>
    <col min="785" max="1024" width="9.140625" style="17"/>
    <col min="1025" max="1025" width="7.42578125" style="17" customWidth="1"/>
    <col min="1026" max="1026" width="17.140625" style="17" customWidth="1"/>
    <col min="1027" max="1027" width="9.140625" style="17" customWidth="1"/>
    <col min="1028" max="1028" width="22.140625" style="17" customWidth="1"/>
    <col min="1029" max="1030" width="14" style="17" customWidth="1"/>
    <col min="1031" max="1031" width="13" style="17" customWidth="1"/>
    <col min="1032" max="1032" width="12" style="17" customWidth="1"/>
    <col min="1033" max="1033" width="11.5703125" style="17" customWidth="1"/>
    <col min="1034" max="1034" width="15.140625" style="17" customWidth="1"/>
    <col min="1035" max="1035" width="11" style="17" customWidth="1"/>
    <col min="1036" max="1036" width="10.42578125" style="17" customWidth="1"/>
    <col min="1037" max="1037" width="14" style="17" customWidth="1"/>
    <col min="1038" max="1038" width="12" style="17" customWidth="1"/>
    <col min="1039" max="1039" width="13.5703125" style="17" customWidth="1"/>
    <col min="1040" max="1040" width="14.5703125" style="17" customWidth="1"/>
    <col min="1041" max="1280" width="9.140625" style="17"/>
    <col min="1281" max="1281" width="7.42578125" style="17" customWidth="1"/>
    <col min="1282" max="1282" width="17.140625" style="17" customWidth="1"/>
    <col min="1283" max="1283" width="9.140625" style="17" customWidth="1"/>
    <col min="1284" max="1284" width="22.140625" style="17" customWidth="1"/>
    <col min="1285" max="1286" width="14" style="17" customWidth="1"/>
    <col min="1287" max="1287" width="13" style="17" customWidth="1"/>
    <col min="1288" max="1288" width="12" style="17" customWidth="1"/>
    <col min="1289" max="1289" width="11.5703125" style="17" customWidth="1"/>
    <col min="1290" max="1290" width="15.140625" style="17" customWidth="1"/>
    <col min="1291" max="1291" width="11" style="17" customWidth="1"/>
    <col min="1292" max="1292" width="10.42578125" style="17" customWidth="1"/>
    <col min="1293" max="1293" width="14" style="17" customWidth="1"/>
    <col min="1294" max="1294" width="12" style="17" customWidth="1"/>
    <col min="1295" max="1295" width="13.5703125" style="17" customWidth="1"/>
    <col min="1296" max="1296" width="14.5703125" style="17" customWidth="1"/>
    <col min="1297" max="1536" width="9.140625" style="17"/>
    <col min="1537" max="1537" width="7.42578125" style="17" customWidth="1"/>
    <col min="1538" max="1538" width="17.140625" style="17" customWidth="1"/>
    <col min="1539" max="1539" width="9.140625" style="17" customWidth="1"/>
    <col min="1540" max="1540" width="22.140625" style="17" customWidth="1"/>
    <col min="1541" max="1542" width="14" style="17" customWidth="1"/>
    <col min="1543" max="1543" width="13" style="17" customWidth="1"/>
    <col min="1544" max="1544" width="12" style="17" customWidth="1"/>
    <col min="1545" max="1545" width="11.5703125" style="17" customWidth="1"/>
    <col min="1546" max="1546" width="15.140625" style="17" customWidth="1"/>
    <col min="1547" max="1547" width="11" style="17" customWidth="1"/>
    <col min="1548" max="1548" width="10.42578125" style="17" customWidth="1"/>
    <col min="1549" max="1549" width="14" style="17" customWidth="1"/>
    <col min="1550" max="1550" width="12" style="17" customWidth="1"/>
    <col min="1551" max="1551" width="13.5703125" style="17" customWidth="1"/>
    <col min="1552" max="1552" width="14.5703125" style="17" customWidth="1"/>
    <col min="1553" max="1792" width="9.140625" style="17"/>
    <col min="1793" max="1793" width="7.42578125" style="17" customWidth="1"/>
    <col min="1794" max="1794" width="17.140625" style="17" customWidth="1"/>
    <col min="1795" max="1795" width="9.140625" style="17" customWidth="1"/>
    <col min="1796" max="1796" width="22.140625" style="17" customWidth="1"/>
    <col min="1797" max="1798" width="14" style="17" customWidth="1"/>
    <col min="1799" max="1799" width="13" style="17" customWidth="1"/>
    <col min="1800" max="1800" width="12" style="17" customWidth="1"/>
    <col min="1801" max="1801" width="11.5703125" style="17" customWidth="1"/>
    <col min="1802" max="1802" width="15.140625" style="17" customWidth="1"/>
    <col min="1803" max="1803" width="11" style="17" customWidth="1"/>
    <col min="1804" max="1804" width="10.42578125" style="17" customWidth="1"/>
    <col min="1805" max="1805" width="14" style="17" customWidth="1"/>
    <col min="1806" max="1806" width="12" style="17" customWidth="1"/>
    <col min="1807" max="1807" width="13.5703125" style="17" customWidth="1"/>
    <col min="1808" max="1808" width="14.5703125" style="17" customWidth="1"/>
    <col min="1809" max="2048" width="9.140625" style="17"/>
    <col min="2049" max="2049" width="7.42578125" style="17" customWidth="1"/>
    <col min="2050" max="2050" width="17.140625" style="17" customWidth="1"/>
    <col min="2051" max="2051" width="9.140625" style="17" customWidth="1"/>
    <col min="2052" max="2052" width="22.140625" style="17" customWidth="1"/>
    <col min="2053" max="2054" width="14" style="17" customWidth="1"/>
    <col min="2055" max="2055" width="13" style="17" customWidth="1"/>
    <col min="2056" max="2056" width="12" style="17" customWidth="1"/>
    <col min="2057" max="2057" width="11.5703125" style="17" customWidth="1"/>
    <col min="2058" max="2058" width="15.140625" style="17" customWidth="1"/>
    <col min="2059" max="2059" width="11" style="17" customWidth="1"/>
    <col min="2060" max="2060" width="10.42578125" style="17" customWidth="1"/>
    <col min="2061" max="2061" width="14" style="17" customWidth="1"/>
    <col min="2062" max="2062" width="12" style="17" customWidth="1"/>
    <col min="2063" max="2063" width="13.5703125" style="17" customWidth="1"/>
    <col min="2064" max="2064" width="14.5703125" style="17" customWidth="1"/>
    <col min="2065" max="2304" width="9.140625" style="17"/>
    <col min="2305" max="2305" width="7.42578125" style="17" customWidth="1"/>
    <col min="2306" max="2306" width="17.140625" style="17" customWidth="1"/>
    <col min="2307" max="2307" width="9.140625" style="17" customWidth="1"/>
    <col min="2308" max="2308" width="22.140625" style="17" customWidth="1"/>
    <col min="2309" max="2310" width="14" style="17" customWidth="1"/>
    <col min="2311" max="2311" width="13" style="17" customWidth="1"/>
    <col min="2312" max="2312" width="12" style="17" customWidth="1"/>
    <col min="2313" max="2313" width="11.5703125" style="17" customWidth="1"/>
    <col min="2314" max="2314" width="15.140625" style="17" customWidth="1"/>
    <col min="2315" max="2315" width="11" style="17" customWidth="1"/>
    <col min="2316" max="2316" width="10.42578125" style="17" customWidth="1"/>
    <col min="2317" max="2317" width="14" style="17" customWidth="1"/>
    <col min="2318" max="2318" width="12" style="17" customWidth="1"/>
    <col min="2319" max="2319" width="13.5703125" style="17" customWidth="1"/>
    <col min="2320" max="2320" width="14.5703125" style="17" customWidth="1"/>
    <col min="2321" max="2560" width="9.140625" style="17"/>
    <col min="2561" max="2561" width="7.42578125" style="17" customWidth="1"/>
    <col min="2562" max="2562" width="17.140625" style="17" customWidth="1"/>
    <col min="2563" max="2563" width="9.140625" style="17" customWidth="1"/>
    <col min="2564" max="2564" width="22.140625" style="17" customWidth="1"/>
    <col min="2565" max="2566" width="14" style="17" customWidth="1"/>
    <col min="2567" max="2567" width="13" style="17" customWidth="1"/>
    <col min="2568" max="2568" width="12" style="17" customWidth="1"/>
    <col min="2569" max="2569" width="11.5703125" style="17" customWidth="1"/>
    <col min="2570" max="2570" width="15.140625" style="17" customWidth="1"/>
    <col min="2571" max="2571" width="11" style="17" customWidth="1"/>
    <col min="2572" max="2572" width="10.42578125" style="17" customWidth="1"/>
    <col min="2573" max="2573" width="14" style="17" customWidth="1"/>
    <col min="2574" max="2574" width="12" style="17" customWidth="1"/>
    <col min="2575" max="2575" width="13.5703125" style="17" customWidth="1"/>
    <col min="2576" max="2576" width="14.5703125" style="17" customWidth="1"/>
    <col min="2577" max="2816" width="9.140625" style="17"/>
    <col min="2817" max="2817" width="7.42578125" style="17" customWidth="1"/>
    <col min="2818" max="2818" width="17.140625" style="17" customWidth="1"/>
    <col min="2819" max="2819" width="9.140625" style="17" customWidth="1"/>
    <col min="2820" max="2820" width="22.140625" style="17" customWidth="1"/>
    <col min="2821" max="2822" width="14" style="17" customWidth="1"/>
    <col min="2823" max="2823" width="13" style="17" customWidth="1"/>
    <col min="2824" max="2824" width="12" style="17" customWidth="1"/>
    <col min="2825" max="2825" width="11.5703125" style="17" customWidth="1"/>
    <col min="2826" max="2826" width="15.140625" style="17" customWidth="1"/>
    <col min="2827" max="2827" width="11" style="17" customWidth="1"/>
    <col min="2828" max="2828" width="10.42578125" style="17" customWidth="1"/>
    <col min="2829" max="2829" width="14" style="17" customWidth="1"/>
    <col min="2830" max="2830" width="12" style="17" customWidth="1"/>
    <col min="2831" max="2831" width="13.5703125" style="17" customWidth="1"/>
    <col min="2832" max="2832" width="14.5703125" style="17" customWidth="1"/>
    <col min="2833" max="3072" width="9.140625" style="17"/>
    <col min="3073" max="3073" width="7.42578125" style="17" customWidth="1"/>
    <col min="3074" max="3074" width="17.140625" style="17" customWidth="1"/>
    <col min="3075" max="3075" width="9.140625" style="17" customWidth="1"/>
    <col min="3076" max="3076" width="22.140625" style="17" customWidth="1"/>
    <col min="3077" max="3078" width="14" style="17" customWidth="1"/>
    <col min="3079" max="3079" width="13" style="17" customWidth="1"/>
    <col min="3080" max="3080" width="12" style="17" customWidth="1"/>
    <col min="3081" max="3081" width="11.5703125" style="17" customWidth="1"/>
    <col min="3082" max="3082" width="15.140625" style="17" customWidth="1"/>
    <col min="3083" max="3083" width="11" style="17" customWidth="1"/>
    <col min="3084" max="3084" width="10.42578125" style="17" customWidth="1"/>
    <col min="3085" max="3085" width="14" style="17" customWidth="1"/>
    <col min="3086" max="3086" width="12" style="17" customWidth="1"/>
    <col min="3087" max="3087" width="13.5703125" style="17" customWidth="1"/>
    <col min="3088" max="3088" width="14.5703125" style="17" customWidth="1"/>
    <col min="3089" max="3328" width="9.140625" style="17"/>
    <col min="3329" max="3329" width="7.42578125" style="17" customWidth="1"/>
    <col min="3330" max="3330" width="17.140625" style="17" customWidth="1"/>
    <col min="3331" max="3331" width="9.140625" style="17" customWidth="1"/>
    <col min="3332" max="3332" width="22.140625" style="17" customWidth="1"/>
    <col min="3333" max="3334" width="14" style="17" customWidth="1"/>
    <col min="3335" max="3335" width="13" style="17" customWidth="1"/>
    <col min="3336" max="3336" width="12" style="17" customWidth="1"/>
    <col min="3337" max="3337" width="11.5703125" style="17" customWidth="1"/>
    <col min="3338" max="3338" width="15.140625" style="17" customWidth="1"/>
    <col min="3339" max="3339" width="11" style="17" customWidth="1"/>
    <col min="3340" max="3340" width="10.42578125" style="17" customWidth="1"/>
    <col min="3341" max="3341" width="14" style="17" customWidth="1"/>
    <col min="3342" max="3342" width="12" style="17" customWidth="1"/>
    <col min="3343" max="3343" width="13.5703125" style="17" customWidth="1"/>
    <col min="3344" max="3344" width="14.5703125" style="17" customWidth="1"/>
    <col min="3345" max="3584" width="9.140625" style="17"/>
    <col min="3585" max="3585" width="7.42578125" style="17" customWidth="1"/>
    <col min="3586" max="3586" width="17.140625" style="17" customWidth="1"/>
    <col min="3587" max="3587" width="9.140625" style="17" customWidth="1"/>
    <col min="3588" max="3588" width="22.140625" style="17" customWidth="1"/>
    <col min="3589" max="3590" width="14" style="17" customWidth="1"/>
    <col min="3591" max="3591" width="13" style="17" customWidth="1"/>
    <col min="3592" max="3592" width="12" style="17" customWidth="1"/>
    <col min="3593" max="3593" width="11.5703125" style="17" customWidth="1"/>
    <col min="3594" max="3594" width="15.140625" style="17" customWidth="1"/>
    <col min="3595" max="3595" width="11" style="17" customWidth="1"/>
    <col min="3596" max="3596" width="10.42578125" style="17" customWidth="1"/>
    <col min="3597" max="3597" width="14" style="17" customWidth="1"/>
    <col min="3598" max="3598" width="12" style="17" customWidth="1"/>
    <col min="3599" max="3599" width="13.5703125" style="17" customWidth="1"/>
    <col min="3600" max="3600" width="14.5703125" style="17" customWidth="1"/>
    <col min="3601" max="3840" width="9.140625" style="17"/>
    <col min="3841" max="3841" width="7.42578125" style="17" customWidth="1"/>
    <col min="3842" max="3842" width="17.140625" style="17" customWidth="1"/>
    <col min="3843" max="3843" width="9.140625" style="17" customWidth="1"/>
    <col min="3844" max="3844" width="22.140625" style="17" customWidth="1"/>
    <col min="3845" max="3846" width="14" style="17" customWidth="1"/>
    <col min="3847" max="3847" width="13" style="17" customWidth="1"/>
    <col min="3848" max="3848" width="12" style="17" customWidth="1"/>
    <col min="3849" max="3849" width="11.5703125" style="17" customWidth="1"/>
    <col min="3850" max="3850" width="15.140625" style="17" customWidth="1"/>
    <col min="3851" max="3851" width="11" style="17" customWidth="1"/>
    <col min="3852" max="3852" width="10.42578125" style="17" customWidth="1"/>
    <col min="3853" max="3853" width="14" style="17" customWidth="1"/>
    <col min="3854" max="3854" width="12" style="17" customWidth="1"/>
    <col min="3855" max="3855" width="13.5703125" style="17" customWidth="1"/>
    <col min="3856" max="3856" width="14.5703125" style="17" customWidth="1"/>
    <col min="3857" max="4096" width="9.140625" style="17"/>
    <col min="4097" max="4097" width="7.42578125" style="17" customWidth="1"/>
    <col min="4098" max="4098" width="17.140625" style="17" customWidth="1"/>
    <col min="4099" max="4099" width="9.140625" style="17" customWidth="1"/>
    <col min="4100" max="4100" width="22.140625" style="17" customWidth="1"/>
    <col min="4101" max="4102" width="14" style="17" customWidth="1"/>
    <col min="4103" max="4103" width="13" style="17" customWidth="1"/>
    <col min="4104" max="4104" width="12" style="17" customWidth="1"/>
    <col min="4105" max="4105" width="11.5703125" style="17" customWidth="1"/>
    <col min="4106" max="4106" width="15.140625" style="17" customWidth="1"/>
    <col min="4107" max="4107" width="11" style="17" customWidth="1"/>
    <col min="4108" max="4108" width="10.42578125" style="17" customWidth="1"/>
    <col min="4109" max="4109" width="14" style="17" customWidth="1"/>
    <col min="4110" max="4110" width="12" style="17" customWidth="1"/>
    <col min="4111" max="4111" width="13.5703125" style="17" customWidth="1"/>
    <col min="4112" max="4112" width="14.5703125" style="17" customWidth="1"/>
    <col min="4113" max="4352" width="9.140625" style="17"/>
    <col min="4353" max="4353" width="7.42578125" style="17" customWidth="1"/>
    <col min="4354" max="4354" width="17.140625" style="17" customWidth="1"/>
    <col min="4355" max="4355" width="9.140625" style="17" customWidth="1"/>
    <col min="4356" max="4356" width="22.140625" style="17" customWidth="1"/>
    <col min="4357" max="4358" width="14" style="17" customWidth="1"/>
    <col min="4359" max="4359" width="13" style="17" customWidth="1"/>
    <col min="4360" max="4360" width="12" style="17" customWidth="1"/>
    <col min="4361" max="4361" width="11.5703125" style="17" customWidth="1"/>
    <col min="4362" max="4362" width="15.140625" style="17" customWidth="1"/>
    <col min="4363" max="4363" width="11" style="17" customWidth="1"/>
    <col min="4364" max="4364" width="10.42578125" style="17" customWidth="1"/>
    <col min="4365" max="4365" width="14" style="17" customWidth="1"/>
    <col min="4366" max="4366" width="12" style="17" customWidth="1"/>
    <col min="4367" max="4367" width="13.5703125" style="17" customWidth="1"/>
    <col min="4368" max="4368" width="14.5703125" style="17" customWidth="1"/>
    <col min="4369" max="4608" width="9.140625" style="17"/>
    <col min="4609" max="4609" width="7.42578125" style="17" customWidth="1"/>
    <col min="4610" max="4610" width="17.140625" style="17" customWidth="1"/>
    <col min="4611" max="4611" width="9.140625" style="17" customWidth="1"/>
    <col min="4612" max="4612" width="22.140625" style="17" customWidth="1"/>
    <col min="4613" max="4614" width="14" style="17" customWidth="1"/>
    <col min="4615" max="4615" width="13" style="17" customWidth="1"/>
    <col min="4616" max="4616" width="12" style="17" customWidth="1"/>
    <col min="4617" max="4617" width="11.5703125" style="17" customWidth="1"/>
    <col min="4618" max="4618" width="15.140625" style="17" customWidth="1"/>
    <col min="4619" max="4619" width="11" style="17" customWidth="1"/>
    <col min="4620" max="4620" width="10.42578125" style="17" customWidth="1"/>
    <col min="4621" max="4621" width="14" style="17" customWidth="1"/>
    <col min="4622" max="4622" width="12" style="17" customWidth="1"/>
    <col min="4623" max="4623" width="13.5703125" style="17" customWidth="1"/>
    <col min="4624" max="4624" width="14.5703125" style="17" customWidth="1"/>
    <col min="4625" max="4864" width="9.140625" style="17"/>
    <col min="4865" max="4865" width="7.42578125" style="17" customWidth="1"/>
    <col min="4866" max="4866" width="17.140625" style="17" customWidth="1"/>
    <col min="4867" max="4867" width="9.140625" style="17" customWidth="1"/>
    <col min="4868" max="4868" width="22.140625" style="17" customWidth="1"/>
    <col min="4869" max="4870" width="14" style="17" customWidth="1"/>
    <col min="4871" max="4871" width="13" style="17" customWidth="1"/>
    <col min="4872" max="4872" width="12" style="17" customWidth="1"/>
    <col min="4873" max="4873" width="11.5703125" style="17" customWidth="1"/>
    <col min="4874" max="4874" width="15.140625" style="17" customWidth="1"/>
    <col min="4875" max="4875" width="11" style="17" customWidth="1"/>
    <col min="4876" max="4876" width="10.42578125" style="17" customWidth="1"/>
    <col min="4877" max="4877" width="14" style="17" customWidth="1"/>
    <col min="4878" max="4878" width="12" style="17" customWidth="1"/>
    <col min="4879" max="4879" width="13.5703125" style="17" customWidth="1"/>
    <col min="4880" max="4880" width="14.5703125" style="17" customWidth="1"/>
    <col min="4881" max="5120" width="9.140625" style="17"/>
    <col min="5121" max="5121" width="7.42578125" style="17" customWidth="1"/>
    <col min="5122" max="5122" width="17.140625" style="17" customWidth="1"/>
    <col min="5123" max="5123" width="9.140625" style="17" customWidth="1"/>
    <col min="5124" max="5124" width="22.140625" style="17" customWidth="1"/>
    <col min="5125" max="5126" width="14" style="17" customWidth="1"/>
    <col min="5127" max="5127" width="13" style="17" customWidth="1"/>
    <col min="5128" max="5128" width="12" style="17" customWidth="1"/>
    <col min="5129" max="5129" width="11.5703125" style="17" customWidth="1"/>
    <col min="5130" max="5130" width="15.140625" style="17" customWidth="1"/>
    <col min="5131" max="5131" width="11" style="17" customWidth="1"/>
    <col min="5132" max="5132" width="10.42578125" style="17" customWidth="1"/>
    <col min="5133" max="5133" width="14" style="17" customWidth="1"/>
    <col min="5134" max="5134" width="12" style="17" customWidth="1"/>
    <col min="5135" max="5135" width="13.5703125" style="17" customWidth="1"/>
    <col min="5136" max="5136" width="14.5703125" style="17" customWidth="1"/>
    <col min="5137" max="5376" width="9.140625" style="17"/>
    <col min="5377" max="5377" width="7.42578125" style="17" customWidth="1"/>
    <col min="5378" max="5378" width="17.140625" style="17" customWidth="1"/>
    <col min="5379" max="5379" width="9.140625" style="17" customWidth="1"/>
    <col min="5380" max="5380" width="22.140625" style="17" customWidth="1"/>
    <col min="5381" max="5382" width="14" style="17" customWidth="1"/>
    <col min="5383" max="5383" width="13" style="17" customWidth="1"/>
    <col min="5384" max="5384" width="12" style="17" customWidth="1"/>
    <col min="5385" max="5385" width="11.5703125" style="17" customWidth="1"/>
    <col min="5386" max="5386" width="15.140625" style="17" customWidth="1"/>
    <col min="5387" max="5387" width="11" style="17" customWidth="1"/>
    <col min="5388" max="5388" width="10.42578125" style="17" customWidth="1"/>
    <col min="5389" max="5389" width="14" style="17" customWidth="1"/>
    <col min="5390" max="5390" width="12" style="17" customWidth="1"/>
    <col min="5391" max="5391" width="13.5703125" style="17" customWidth="1"/>
    <col min="5392" max="5392" width="14.5703125" style="17" customWidth="1"/>
    <col min="5393" max="5632" width="9.140625" style="17"/>
    <col min="5633" max="5633" width="7.42578125" style="17" customWidth="1"/>
    <col min="5634" max="5634" width="17.140625" style="17" customWidth="1"/>
    <col min="5635" max="5635" width="9.140625" style="17" customWidth="1"/>
    <col min="5636" max="5636" width="22.140625" style="17" customWidth="1"/>
    <col min="5637" max="5638" width="14" style="17" customWidth="1"/>
    <col min="5639" max="5639" width="13" style="17" customWidth="1"/>
    <col min="5640" max="5640" width="12" style="17" customWidth="1"/>
    <col min="5641" max="5641" width="11.5703125" style="17" customWidth="1"/>
    <col min="5642" max="5642" width="15.140625" style="17" customWidth="1"/>
    <col min="5643" max="5643" width="11" style="17" customWidth="1"/>
    <col min="5644" max="5644" width="10.42578125" style="17" customWidth="1"/>
    <col min="5645" max="5645" width="14" style="17" customWidth="1"/>
    <col min="5646" max="5646" width="12" style="17" customWidth="1"/>
    <col min="5647" max="5647" width="13.5703125" style="17" customWidth="1"/>
    <col min="5648" max="5648" width="14.5703125" style="17" customWidth="1"/>
    <col min="5649" max="5888" width="9.140625" style="17"/>
    <col min="5889" max="5889" width="7.42578125" style="17" customWidth="1"/>
    <col min="5890" max="5890" width="17.140625" style="17" customWidth="1"/>
    <col min="5891" max="5891" width="9.140625" style="17" customWidth="1"/>
    <col min="5892" max="5892" width="22.140625" style="17" customWidth="1"/>
    <col min="5893" max="5894" width="14" style="17" customWidth="1"/>
    <col min="5895" max="5895" width="13" style="17" customWidth="1"/>
    <col min="5896" max="5896" width="12" style="17" customWidth="1"/>
    <col min="5897" max="5897" width="11.5703125" style="17" customWidth="1"/>
    <col min="5898" max="5898" width="15.140625" style="17" customWidth="1"/>
    <col min="5899" max="5899" width="11" style="17" customWidth="1"/>
    <col min="5900" max="5900" width="10.42578125" style="17" customWidth="1"/>
    <col min="5901" max="5901" width="14" style="17" customWidth="1"/>
    <col min="5902" max="5902" width="12" style="17" customWidth="1"/>
    <col min="5903" max="5903" width="13.5703125" style="17" customWidth="1"/>
    <col min="5904" max="5904" width="14.5703125" style="17" customWidth="1"/>
    <col min="5905" max="6144" width="9.140625" style="17"/>
    <col min="6145" max="6145" width="7.42578125" style="17" customWidth="1"/>
    <col min="6146" max="6146" width="17.140625" style="17" customWidth="1"/>
    <col min="6147" max="6147" width="9.140625" style="17" customWidth="1"/>
    <col min="6148" max="6148" width="22.140625" style="17" customWidth="1"/>
    <col min="6149" max="6150" width="14" style="17" customWidth="1"/>
    <col min="6151" max="6151" width="13" style="17" customWidth="1"/>
    <col min="6152" max="6152" width="12" style="17" customWidth="1"/>
    <col min="6153" max="6153" width="11.5703125" style="17" customWidth="1"/>
    <col min="6154" max="6154" width="15.140625" style="17" customWidth="1"/>
    <col min="6155" max="6155" width="11" style="17" customWidth="1"/>
    <col min="6156" max="6156" width="10.42578125" style="17" customWidth="1"/>
    <col min="6157" max="6157" width="14" style="17" customWidth="1"/>
    <col min="6158" max="6158" width="12" style="17" customWidth="1"/>
    <col min="6159" max="6159" width="13.5703125" style="17" customWidth="1"/>
    <col min="6160" max="6160" width="14.5703125" style="17" customWidth="1"/>
    <col min="6161" max="6400" width="9.140625" style="17"/>
    <col min="6401" max="6401" width="7.42578125" style="17" customWidth="1"/>
    <col min="6402" max="6402" width="17.140625" style="17" customWidth="1"/>
    <col min="6403" max="6403" width="9.140625" style="17" customWidth="1"/>
    <col min="6404" max="6404" width="22.140625" style="17" customWidth="1"/>
    <col min="6405" max="6406" width="14" style="17" customWidth="1"/>
    <col min="6407" max="6407" width="13" style="17" customWidth="1"/>
    <col min="6408" max="6408" width="12" style="17" customWidth="1"/>
    <col min="6409" max="6409" width="11.5703125" style="17" customWidth="1"/>
    <col min="6410" max="6410" width="15.140625" style="17" customWidth="1"/>
    <col min="6411" max="6411" width="11" style="17" customWidth="1"/>
    <col min="6412" max="6412" width="10.42578125" style="17" customWidth="1"/>
    <col min="6413" max="6413" width="14" style="17" customWidth="1"/>
    <col min="6414" max="6414" width="12" style="17" customWidth="1"/>
    <col min="6415" max="6415" width="13.5703125" style="17" customWidth="1"/>
    <col min="6416" max="6416" width="14.5703125" style="17" customWidth="1"/>
    <col min="6417" max="6656" width="9.140625" style="17"/>
    <col min="6657" max="6657" width="7.42578125" style="17" customWidth="1"/>
    <col min="6658" max="6658" width="17.140625" style="17" customWidth="1"/>
    <col min="6659" max="6659" width="9.140625" style="17" customWidth="1"/>
    <col min="6660" max="6660" width="22.140625" style="17" customWidth="1"/>
    <col min="6661" max="6662" width="14" style="17" customWidth="1"/>
    <col min="6663" max="6663" width="13" style="17" customWidth="1"/>
    <col min="6664" max="6664" width="12" style="17" customWidth="1"/>
    <col min="6665" max="6665" width="11.5703125" style="17" customWidth="1"/>
    <col min="6666" max="6666" width="15.140625" style="17" customWidth="1"/>
    <col min="6667" max="6667" width="11" style="17" customWidth="1"/>
    <col min="6668" max="6668" width="10.42578125" style="17" customWidth="1"/>
    <col min="6669" max="6669" width="14" style="17" customWidth="1"/>
    <col min="6670" max="6670" width="12" style="17" customWidth="1"/>
    <col min="6671" max="6671" width="13.5703125" style="17" customWidth="1"/>
    <col min="6672" max="6672" width="14.5703125" style="17" customWidth="1"/>
    <col min="6673" max="6912" width="9.140625" style="17"/>
    <col min="6913" max="6913" width="7.42578125" style="17" customWidth="1"/>
    <col min="6914" max="6914" width="17.140625" style="17" customWidth="1"/>
    <col min="6915" max="6915" width="9.140625" style="17" customWidth="1"/>
    <col min="6916" max="6916" width="22.140625" style="17" customWidth="1"/>
    <col min="6917" max="6918" width="14" style="17" customWidth="1"/>
    <col min="6919" max="6919" width="13" style="17" customWidth="1"/>
    <col min="6920" max="6920" width="12" style="17" customWidth="1"/>
    <col min="6921" max="6921" width="11.5703125" style="17" customWidth="1"/>
    <col min="6922" max="6922" width="15.140625" style="17" customWidth="1"/>
    <col min="6923" max="6923" width="11" style="17" customWidth="1"/>
    <col min="6924" max="6924" width="10.42578125" style="17" customWidth="1"/>
    <col min="6925" max="6925" width="14" style="17" customWidth="1"/>
    <col min="6926" max="6926" width="12" style="17" customWidth="1"/>
    <col min="6927" max="6927" width="13.5703125" style="17" customWidth="1"/>
    <col min="6928" max="6928" width="14.5703125" style="17" customWidth="1"/>
    <col min="6929" max="7168" width="9.140625" style="17"/>
    <col min="7169" max="7169" width="7.42578125" style="17" customWidth="1"/>
    <col min="7170" max="7170" width="17.140625" style="17" customWidth="1"/>
    <col min="7171" max="7171" width="9.140625" style="17" customWidth="1"/>
    <col min="7172" max="7172" width="22.140625" style="17" customWidth="1"/>
    <col min="7173" max="7174" width="14" style="17" customWidth="1"/>
    <col min="7175" max="7175" width="13" style="17" customWidth="1"/>
    <col min="7176" max="7176" width="12" style="17" customWidth="1"/>
    <col min="7177" max="7177" width="11.5703125" style="17" customWidth="1"/>
    <col min="7178" max="7178" width="15.140625" style="17" customWidth="1"/>
    <col min="7179" max="7179" width="11" style="17" customWidth="1"/>
    <col min="7180" max="7180" width="10.42578125" style="17" customWidth="1"/>
    <col min="7181" max="7181" width="14" style="17" customWidth="1"/>
    <col min="7182" max="7182" width="12" style="17" customWidth="1"/>
    <col min="7183" max="7183" width="13.5703125" style="17" customWidth="1"/>
    <col min="7184" max="7184" width="14.5703125" style="17" customWidth="1"/>
    <col min="7185" max="7424" width="9.140625" style="17"/>
    <col min="7425" max="7425" width="7.42578125" style="17" customWidth="1"/>
    <col min="7426" max="7426" width="17.140625" style="17" customWidth="1"/>
    <col min="7427" max="7427" width="9.140625" style="17" customWidth="1"/>
    <col min="7428" max="7428" width="22.140625" style="17" customWidth="1"/>
    <col min="7429" max="7430" width="14" style="17" customWidth="1"/>
    <col min="7431" max="7431" width="13" style="17" customWidth="1"/>
    <col min="7432" max="7432" width="12" style="17" customWidth="1"/>
    <col min="7433" max="7433" width="11.5703125" style="17" customWidth="1"/>
    <col min="7434" max="7434" width="15.140625" style="17" customWidth="1"/>
    <col min="7435" max="7435" width="11" style="17" customWidth="1"/>
    <col min="7436" max="7436" width="10.42578125" style="17" customWidth="1"/>
    <col min="7437" max="7437" width="14" style="17" customWidth="1"/>
    <col min="7438" max="7438" width="12" style="17" customWidth="1"/>
    <col min="7439" max="7439" width="13.5703125" style="17" customWidth="1"/>
    <col min="7440" max="7440" width="14.5703125" style="17" customWidth="1"/>
    <col min="7441" max="7680" width="9.140625" style="17"/>
    <col min="7681" max="7681" width="7.42578125" style="17" customWidth="1"/>
    <col min="7682" max="7682" width="17.140625" style="17" customWidth="1"/>
    <col min="7683" max="7683" width="9.140625" style="17" customWidth="1"/>
    <col min="7684" max="7684" width="22.140625" style="17" customWidth="1"/>
    <col min="7685" max="7686" width="14" style="17" customWidth="1"/>
    <col min="7687" max="7687" width="13" style="17" customWidth="1"/>
    <col min="7688" max="7688" width="12" style="17" customWidth="1"/>
    <col min="7689" max="7689" width="11.5703125" style="17" customWidth="1"/>
    <col min="7690" max="7690" width="15.140625" style="17" customWidth="1"/>
    <col min="7691" max="7691" width="11" style="17" customWidth="1"/>
    <col min="7692" max="7692" width="10.42578125" style="17" customWidth="1"/>
    <col min="7693" max="7693" width="14" style="17" customWidth="1"/>
    <col min="7694" max="7694" width="12" style="17" customWidth="1"/>
    <col min="7695" max="7695" width="13.5703125" style="17" customWidth="1"/>
    <col min="7696" max="7696" width="14.5703125" style="17" customWidth="1"/>
    <col min="7697" max="7936" width="9.140625" style="17"/>
    <col min="7937" max="7937" width="7.42578125" style="17" customWidth="1"/>
    <col min="7938" max="7938" width="17.140625" style="17" customWidth="1"/>
    <col min="7939" max="7939" width="9.140625" style="17" customWidth="1"/>
    <col min="7940" max="7940" width="22.140625" style="17" customWidth="1"/>
    <col min="7941" max="7942" width="14" style="17" customWidth="1"/>
    <col min="7943" max="7943" width="13" style="17" customWidth="1"/>
    <col min="7944" max="7944" width="12" style="17" customWidth="1"/>
    <col min="7945" max="7945" width="11.5703125" style="17" customWidth="1"/>
    <col min="7946" max="7946" width="15.140625" style="17" customWidth="1"/>
    <col min="7947" max="7947" width="11" style="17" customWidth="1"/>
    <col min="7948" max="7948" width="10.42578125" style="17" customWidth="1"/>
    <col min="7949" max="7949" width="14" style="17" customWidth="1"/>
    <col min="7950" max="7950" width="12" style="17" customWidth="1"/>
    <col min="7951" max="7951" width="13.5703125" style="17" customWidth="1"/>
    <col min="7952" max="7952" width="14.5703125" style="17" customWidth="1"/>
    <col min="7953" max="8192" width="9.140625" style="17"/>
    <col min="8193" max="8193" width="7.42578125" style="17" customWidth="1"/>
    <col min="8194" max="8194" width="17.140625" style="17" customWidth="1"/>
    <col min="8195" max="8195" width="9.140625" style="17" customWidth="1"/>
    <col min="8196" max="8196" width="22.140625" style="17" customWidth="1"/>
    <col min="8197" max="8198" width="14" style="17" customWidth="1"/>
    <col min="8199" max="8199" width="13" style="17" customWidth="1"/>
    <col min="8200" max="8200" width="12" style="17" customWidth="1"/>
    <col min="8201" max="8201" width="11.5703125" style="17" customWidth="1"/>
    <col min="8202" max="8202" width="15.140625" style="17" customWidth="1"/>
    <col min="8203" max="8203" width="11" style="17" customWidth="1"/>
    <col min="8204" max="8204" width="10.42578125" style="17" customWidth="1"/>
    <col min="8205" max="8205" width="14" style="17" customWidth="1"/>
    <col min="8206" max="8206" width="12" style="17" customWidth="1"/>
    <col min="8207" max="8207" width="13.5703125" style="17" customWidth="1"/>
    <col min="8208" max="8208" width="14.5703125" style="17" customWidth="1"/>
    <col min="8209" max="8448" width="9.140625" style="17"/>
    <col min="8449" max="8449" width="7.42578125" style="17" customWidth="1"/>
    <col min="8450" max="8450" width="17.140625" style="17" customWidth="1"/>
    <col min="8451" max="8451" width="9.140625" style="17" customWidth="1"/>
    <col min="8452" max="8452" width="22.140625" style="17" customWidth="1"/>
    <col min="8453" max="8454" width="14" style="17" customWidth="1"/>
    <col min="8455" max="8455" width="13" style="17" customWidth="1"/>
    <col min="8456" max="8456" width="12" style="17" customWidth="1"/>
    <col min="8457" max="8457" width="11.5703125" style="17" customWidth="1"/>
    <col min="8458" max="8458" width="15.140625" style="17" customWidth="1"/>
    <col min="8459" max="8459" width="11" style="17" customWidth="1"/>
    <col min="8460" max="8460" width="10.42578125" style="17" customWidth="1"/>
    <col min="8461" max="8461" width="14" style="17" customWidth="1"/>
    <col min="8462" max="8462" width="12" style="17" customWidth="1"/>
    <col min="8463" max="8463" width="13.5703125" style="17" customWidth="1"/>
    <col min="8464" max="8464" width="14.5703125" style="17" customWidth="1"/>
    <col min="8465" max="8704" width="9.140625" style="17"/>
    <col min="8705" max="8705" width="7.42578125" style="17" customWidth="1"/>
    <col min="8706" max="8706" width="17.140625" style="17" customWidth="1"/>
    <col min="8707" max="8707" width="9.140625" style="17" customWidth="1"/>
    <col min="8708" max="8708" width="22.140625" style="17" customWidth="1"/>
    <col min="8709" max="8710" width="14" style="17" customWidth="1"/>
    <col min="8711" max="8711" width="13" style="17" customWidth="1"/>
    <col min="8712" max="8712" width="12" style="17" customWidth="1"/>
    <col min="8713" max="8713" width="11.5703125" style="17" customWidth="1"/>
    <col min="8714" max="8714" width="15.140625" style="17" customWidth="1"/>
    <col min="8715" max="8715" width="11" style="17" customWidth="1"/>
    <col min="8716" max="8716" width="10.42578125" style="17" customWidth="1"/>
    <col min="8717" max="8717" width="14" style="17" customWidth="1"/>
    <col min="8718" max="8718" width="12" style="17" customWidth="1"/>
    <col min="8719" max="8719" width="13.5703125" style="17" customWidth="1"/>
    <col min="8720" max="8720" width="14.5703125" style="17" customWidth="1"/>
    <col min="8721" max="8960" width="9.140625" style="17"/>
    <col min="8961" max="8961" width="7.42578125" style="17" customWidth="1"/>
    <col min="8962" max="8962" width="17.140625" style="17" customWidth="1"/>
    <col min="8963" max="8963" width="9.140625" style="17" customWidth="1"/>
    <col min="8964" max="8964" width="22.140625" style="17" customWidth="1"/>
    <col min="8965" max="8966" width="14" style="17" customWidth="1"/>
    <col min="8967" max="8967" width="13" style="17" customWidth="1"/>
    <col min="8968" max="8968" width="12" style="17" customWidth="1"/>
    <col min="8969" max="8969" width="11.5703125" style="17" customWidth="1"/>
    <col min="8970" max="8970" width="15.140625" style="17" customWidth="1"/>
    <col min="8971" max="8971" width="11" style="17" customWidth="1"/>
    <col min="8972" max="8972" width="10.42578125" style="17" customWidth="1"/>
    <col min="8973" max="8973" width="14" style="17" customWidth="1"/>
    <col min="8974" max="8974" width="12" style="17" customWidth="1"/>
    <col min="8975" max="8975" width="13.5703125" style="17" customWidth="1"/>
    <col min="8976" max="8976" width="14.5703125" style="17" customWidth="1"/>
    <col min="8977" max="9216" width="9.140625" style="17"/>
    <col min="9217" max="9217" width="7.42578125" style="17" customWidth="1"/>
    <col min="9218" max="9218" width="17.140625" style="17" customWidth="1"/>
    <col min="9219" max="9219" width="9.140625" style="17" customWidth="1"/>
    <col min="9220" max="9220" width="22.140625" style="17" customWidth="1"/>
    <col min="9221" max="9222" width="14" style="17" customWidth="1"/>
    <col min="9223" max="9223" width="13" style="17" customWidth="1"/>
    <col min="9224" max="9224" width="12" style="17" customWidth="1"/>
    <col min="9225" max="9225" width="11.5703125" style="17" customWidth="1"/>
    <col min="9226" max="9226" width="15.140625" style="17" customWidth="1"/>
    <col min="9227" max="9227" width="11" style="17" customWidth="1"/>
    <col min="9228" max="9228" width="10.42578125" style="17" customWidth="1"/>
    <col min="9229" max="9229" width="14" style="17" customWidth="1"/>
    <col min="9230" max="9230" width="12" style="17" customWidth="1"/>
    <col min="9231" max="9231" width="13.5703125" style="17" customWidth="1"/>
    <col min="9232" max="9232" width="14.5703125" style="17" customWidth="1"/>
    <col min="9233" max="9472" width="9.140625" style="17"/>
    <col min="9473" max="9473" width="7.42578125" style="17" customWidth="1"/>
    <col min="9474" max="9474" width="17.140625" style="17" customWidth="1"/>
    <col min="9475" max="9475" width="9.140625" style="17" customWidth="1"/>
    <col min="9476" max="9476" width="22.140625" style="17" customWidth="1"/>
    <col min="9477" max="9478" width="14" style="17" customWidth="1"/>
    <col min="9479" max="9479" width="13" style="17" customWidth="1"/>
    <col min="9480" max="9480" width="12" style="17" customWidth="1"/>
    <col min="9481" max="9481" width="11.5703125" style="17" customWidth="1"/>
    <col min="9482" max="9482" width="15.140625" style="17" customWidth="1"/>
    <col min="9483" max="9483" width="11" style="17" customWidth="1"/>
    <col min="9484" max="9484" width="10.42578125" style="17" customWidth="1"/>
    <col min="9485" max="9485" width="14" style="17" customWidth="1"/>
    <col min="9486" max="9486" width="12" style="17" customWidth="1"/>
    <col min="9487" max="9487" width="13.5703125" style="17" customWidth="1"/>
    <col min="9488" max="9488" width="14.5703125" style="17" customWidth="1"/>
    <col min="9489" max="9728" width="9.140625" style="17"/>
    <col min="9729" max="9729" width="7.42578125" style="17" customWidth="1"/>
    <col min="9730" max="9730" width="17.140625" style="17" customWidth="1"/>
    <col min="9731" max="9731" width="9.140625" style="17" customWidth="1"/>
    <col min="9732" max="9732" width="22.140625" style="17" customWidth="1"/>
    <col min="9733" max="9734" width="14" style="17" customWidth="1"/>
    <col min="9735" max="9735" width="13" style="17" customWidth="1"/>
    <col min="9736" max="9736" width="12" style="17" customWidth="1"/>
    <col min="9737" max="9737" width="11.5703125" style="17" customWidth="1"/>
    <col min="9738" max="9738" width="15.140625" style="17" customWidth="1"/>
    <col min="9739" max="9739" width="11" style="17" customWidth="1"/>
    <col min="9740" max="9740" width="10.42578125" style="17" customWidth="1"/>
    <col min="9741" max="9741" width="14" style="17" customWidth="1"/>
    <col min="9742" max="9742" width="12" style="17" customWidth="1"/>
    <col min="9743" max="9743" width="13.5703125" style="17" customWidth="1"/>
    <col min="9744" max="9744" width="14.5703125" style="17" customWidth="1"/>
    <col min="9745" max="9984" width="9.140625" style="17"/>
    <col min="9985" max="9985" width="7.42578125" style="17" customWidth="1"/>
    <col min="9986" max="9986" width="17.140625" style="17" customWidth="1"/>
    <col min="9987" max="9987" width="9.140625" style="17" customWidth="1"/>
    <col min="9988" max="9988" width="22.140625" style="17" customWidth="1"/>
    <col min="9989" max="9990" width="14" style="17" customWidth="1"/>
    <col min="9991" max="9991" width="13" style="17" customWidth="1"/>
    <col min="9992" max="9992" width="12" style="17" customWidth="1"/>
    <col min="9993" max="9993" width="11.5703125" style="17" customWidth="1"/>
    <col min="9994" max="9994" width="15.140625" style="17" customWidth="1"/>
    <col min="9995" max="9995" width="11" style="17" customWidth="1"/>
    <col min="9996" max="9996" width="10.42578125" style="17" customWidth="1"/>
    <col min="9997" max="9997" width="14" style="17" customWidth="1"/>
    <col min="9998" max="9998" width="12" style="17" customWidth="1"/>
    <col min="9999" max="9999" width="13.5703125" style="17" customWidth="1"/>
    <col min="10000" max="10000" width="14.5703125" style="17" customWidth="1"/>
    <col min="10001" max="10240" width="9.140625" style="17"/>
    <col min="10241" max="10241" width="7.42578125" style="17" customWidth="1"/>
    <col min="10242" max="10242" width="17.140625" style="17" customWidth="1"/>
    <col min="10243" max="10243" width="9.140625" style="17" customWidth="1"/>
    <col min="10244" max="10244" width="22.140625" style="17" customWidth="1"/>
    <col min="10245" max="10246" width="14" style="17" customWidth="1"/>
    <col min="10247" max="10247" width="13" style="17" customWidth="1"/>
    <col min="10248" max="10248" width="12" style="17" customWidth="1"/>
    <col min="10249" max="10249" width="11.5703125" style="17" customWidth="1"/>
    <col min="10250" max="10250" width="15.140625" style="17" customWidth="1"/>
    <col min="10251" max="10251" width="11" style="17" customWidth="1"/>
    <col min="10252" max="10252" width="10.42578125" style="17" customWidth="1"/>
    <col min="10253" max="10253" width="14" style="17" customWidth="1"/>
    <col min="10254" max="10254" width="12" style="17" customWidth="1"/>
    <col min="10255" max="10255" width="13.5703125" style="17" customWidth="1"/>
    <col min="10256" max="10256" width="14.5703125" style="17" customWidth="1"/>
    <col min="10257" max="10496" width="9.140625" style="17"/>
    <col min="10497" max="10497" width="7.42578125" style="17" customWidth="1"/>
    <col min="10498" max="10498" width="17.140625" style="17" customWidth="1"/>
    <col min="10499" max="10499" width="9.140625" style="17" customWidth="1"/>
    <col min="10500" max="10500" width="22.140625" style="17" customWidth="1"/>
    <col min="10501" max="10502" width="14" style="17" customWidth="1"/>
    <col min="10503" max="10503" width="13" style="17" customWidth="1"/>
    <col min="10504" max="10504" width="12" style="17" customWidth="1"/>
    <col min="10505" max="10505" width="11.5703125" style="17" customWidth="1"/>
    <col min="10506" max="10506" width="15.140625" style="17" customWidth="1"/>
    <col min="10507" max="10507" width="11" style="17" customWidth="1"/>
    <col min="10508" max="10508" width="10.42578125" style="17" customWidth="1"/>
    <col min="10509" max="10509" width="14" style="17" customWidth="1"/>
    <col min="10510" max="10510" width="12" style="17" customWidth="1"/>
    <col min="10511" max="10511" width="13.5703125" style="17" customWidth="1"/>
    <col min="10512" max="10512" width="14.5703125" style="17" customWidth="1"/>
    <col min="10513" max="10752" width="9.140625" style="17"/>
    <col min="10753" max="10753" width="7.42578125" style="17" customWidth="1"/>
    <col min="10754" max="10754" width="17.140625" style="17" customWidth="1"/>
    <col min="10755" max="10755" width="9.140625" style="17" customWidth="1"/>
    <col min="10756" max="10756" width="22.140625" style="17" customWidth="1"/>
    <col min="10757" max="10758" width="14" style="17" customWidth="1"/>
    <col min="10759" max="10759" width="13" style="17" customWidth="1"/>
    <col min="10760" max="10760" width="12" style="17" customWidth="1"/>
    <col min="10761" max="10761" width="11.5703125" style="17" customWidth="1"/>
    <col min="10762" max="10762" width="15.140625" style="17" customWidth="1"/>
    <col min="10763" max="10763" width="11" style="17" customWidth="1"/>
    <col min="10764" max="10764" width="10.42578125" style="17" customWidth="1"/>
    <col min="10765" max="10765" width="14" style="17" customWidth="1"/>
    <col min="10766" max="10766" width="12" style="17" customWidth="1"/>
    <col min="10767" max="10767" width="13.5703125" style="17" customWidth="1"/>
    <col min="10768" max="10768" width="14.5703125" style="17" customWidth="1"/>
    <col min="10769" max="11008" width="9.140625" style="17"/>
    <col min="11009" max="11009" width="7.42578125" style="17" customWidth="1"/>
    <col min="11010" max="11010" width="17.140625" style="17" customWidth="1"/>
    <col min="11011" max="11011" width="9.140625" style="17" customWidth="1"/>
    <col min="11012" max="11012" width="22.140625" style="17" customWidth="1"/>
    <col min="11013" max="11014" width="14" style="17" customWidth="1"/>
    <col min="11015" max="11015" width="13" style="17" customWidth="1"/>
    <col min="11016" max="11016" width="12" style="17" customWidth="1"/>
    <col min="11017" max="11017" width="11.5703125" style="17" customWidth="1"/>
    <col min="11018" max="11018" width="15.140625" style="17" customWidth="1"/>
    <col min="11019" max="11019" width="11" style="17" customWidth="1"/>
    <col min="11020" max="11020" width="10.42578125" style="17" customWidth="1"/>
    <col min="11021" max="11021" width="14" style="17" customWidth="1"/>
    <col min="11022" max="11022" width="12" style="17" customWidth="1"/>
    <col min="11023" max="11023" width="13.5703125" style="17" customWidth="1"/>
    <col min="11024" max="11024" width="14.5703125" style="17" customWidth="1"/>
    <col min="11025" max="11264" width="9.140625" style="17"/>
    <col min="11265" max="11265" width="7.42578125" style="17" customWidth="1"/>
    <col min="11266" max="11266" width="17.140625" style="17" customWidth="1"/>
    <col min="11267" max="11267" width="9.140625" style="17" customWidth="1"/>
    <col min="11268" max="11268" width="22.140625" style="17" customWidth="1"/>
    <col min="11269" max="11270" width="14" style="17" customWidth="1"/>
    <col min="11271" max="11271" width="13" style="17" customWidth="1"/>
    <col min="11272" max="11272" width="12" style="17" customWidth="1"/>
    <col min="11273" max="11273" width="11.5703125" style="17" customWidth="1"/>
    <col min="11274" max="11274" width="15.140625" style="17" customWidth="1"/>
    <col min="11275" max="11275" width="11" style="17" customWidth="1"/>
    <col min="11276" max="11276" width="10.42578125" style="17" customWidth="1"/>
    <col min="11277" max="11277" width="14" style="17" customWidth="1"/>
    <col min="11278" max="11278" width="12" style="17" customWidth="1"/>
    <col min="11279" max="11279" width="13.5703125" style="17" customWidth="1"/>
    <col min="11280" max="11280" width="14.5703125" style="17" customWidth="1"/>
    <col min="11281" max="11520" width="9.140625" style="17"/>
    <col min="11521" max="11521" width="7.42578125" style="17" customWidth="1"/>
    <col min="11522" max="11522" width="17.140625" style="17" customWidth="1"/>
    <col min="11523" max="11523" width="9.140625" style="17" customWidth="1"/>
    <col min="11524" max="11524" width="22.140625" style="17" customWidth="1"/>
    <col min="11525" max="11526" width="14" style="17" customWidth="1"/>
    <col min="11527" max="11527" width="13" style="17" customWidth="1"/>
    <col min="11528" max="11528" width="12" style="17" customWidth="1"/>
    <col min="11529" max="11529" width="11.5703125" style="17" customWidth="1"/>
    <col min="11530" max="11530" width="15.140625" style="17" customWidth="1"/>
    <col min="11531" max="11531" width="11" style="17" customWidth="1"/>
    <col min="11532" max="11532" width="10.42578125" style="17" customWidth="1"/>
    <col min="11533" max="11533" width="14" style="17" customWidth="1"/>
    <col min="11534" max="11534" width="12" style="17" customWidth="1"/>
    <col min="11535" max="11535" width="13.5703125" style="17" customWidth="1"/>
    <col min="11536" max="11536" width="14.5703125" style="17" customWidth="1"/>
    <col min="11537" max="11776" width="9.140625" style="17"/>
    <col min="11777" max="11777" width="7.42578125" style="17" customWidth="1"/>
    <col min="11778" max="11778" width="17.140625" style="17" customWidth="1"/>
    <col min="11779" max="11779" width="9.140625" style="17" customWidth="1"/>
    <col min="11780" max="11780" width="22.140625" style="17" customWidth="1"/>
    <col min="11781" max="11782" width="14" style="17" customWidth="1"/>
    <col min="11783" max="11783" width="13" style="17" customWidth="1"/>
    <col min="11784" max="11784" width="12" style="17" customWidth="1"/>
    <col min="11785" max="11785" width="11.5703125" style="17" customWidth="1"/>
    <col min="11786" max="11786" width="15.140625" style="17" customWidth="1"/>
    <col min="11787" max="11787" width="11" style="17" customWidth="1"/>
    <col min="11788" max="11788" width="10.42578125" style="17" customWidth="1"/>
    <col min="11789" max="11789" width="14" style="17" customWidth="1"/>
    <col min="11790" max="11790" width="12" style="17" customWidth="1"/>
    <col min="11791" max="11791" width="13.5703125" style="17" customWidth="1"/>
    <col min="11792" max="11792" width="14.5703125" style="17" customWidth="1"/>
    <col min="11793" max="12032" width="9.140625" style="17"/>
    <col min="12033" max="12033" width="7.42578125" style="17" customWidth="1"/>
    <col min="12034" max="12034" width="17.140625" style="17" customWidth="1"/>
    <col min="12035" max="12035" width="9.140625" style="17" customWidth="1"/>
    <col min="12036" max="12036" width="22.140625" style="17" customWidth="1"/>
    <col min="12037" max="12038" width="14" style="17" customWidth="1"/>
    <col min="12039" max="12039" width="13" style="17" customWidth="1"/>
    <col min="12040" max="12040" width="12" style="17" customWidth="1"/>
    <col min="12041" max="12041" width="11.5703125" style="17" customWidth="1"/>
    <col min="12042" max="12042" width="15.140625" style="17" customWidth="1"/>
    <col min="12043" max="12043" width="11" style="17" customWidth="1"/>
    <col min="12044" max="12044" width="10.42578125" style="17" customWidth="1"/>
    <col min="12045" max="12045" width="14" style="17" customWidth="1"/>
    <col min="12046" max="12046" width="12" style="17" customWidth="1"/>
    <col min="12047" max="12047" width="13.5703125" style="17" customWidth="1"/>
    <col min="12048" max="12048" width="14.5703125" style="17" customWidth="1"/>
    <col min="12049" max="12288" width="9.140625" style="17"/>
    <col min="12289" max="12289" width="7.42578125" style="17" customWidth="1"/>
    <col min="12290" max="12290" width="17.140625" style="17" customWidth="1"/>
    <col min="12291" max="12291" width="9.140625" style="17" customWidth="1"/>
    <col min="12292" max="12292" width="22.140625" style="17" customWidth="1"/>
    <col min="12293" max="12294" width="14" style="17" customWidth="1"/>
    <col min="12295" max="12295" width="13" style="17" customWidth="1"/>
    <col min="12296" max="12296" width="12" style="17" customWidth="1"/>
    <col min="12297" max="12297" width="11.5703125" style="17" customWidth="1"/>
    <col min="12298" max="12298" width="15.140625" style="17" customWidth="1"/>
    <col min="12299" max="12299" width="11" style="17" customWidth="1"/>
    <col min="12300" max="12300" width="10.42578125" style="17" customWidth="1"/>
    <col min="12301" max="12301" width="14" style="17" customWidth="1"/>
    <col min="12302" max="12302" width="12" style="17" customWidth="1"/>
    <col min="12303" max="12303" width="13.5703125" style="17" customWidth="1"/>
    <col min="12304" max="12304" width="14.5703125" style="17" customWidth="1"/>
    <col min="12305" max="12544" width="9.140625" style="17"/>
    <col min="12545" max="12545" width="7.42578125" style="17" customWidth="1"/>
    <col min="12546" max="12546" width="17.140625" style="17" customWidth="1"/>
    <col min="12547" max="12547" width="9.140625" style="17" customWidth="1"/>
    <col min="12548" max="12548" width="22.140625" style="17" customWidth="1"/>
    <col min="12549" max="12550" width="14" style="17" customWidth="1"/>
    <col min="12551" max="12551" width="13" style="17" customWidth="1"/>
    <col min="12552" max="12552" width="12" style="17" customWidth="1"/>
    <col min="12553" max="12553" width="11.5703125" style="17" customWidth="1"/>
    <col min="12554" max="12554" width="15.140625" style="17" customWidth="1"/>
    <col min="12555" max="12555" width="11" style="17" customWidth="1"/>
    <col min="12556" max="12556" width="10.42578125" style="17" customWidth="1"/>
    <col min="12557" max="12557" width="14" style="17" customWidth="1"/>
    <col min="12558" max="12558" width="12" style="17" customWidth="1"/>
    <col min="12559" max="12559" width="13.5703125" style="17" customWidth="1"/>
    <col min="12560" max="12560" width="14.5703125" style="17" customWidth="1"/>
    <col min="12561" max="12800" width="9.140625" style="17"/>
    <col min="12801" max="12801" width="7.42578125" style="17" customWidth="1"/>
    <col min="12802" max="12802" width="17.140625" style="17" customWidth="1"/>
    <col min="12803" max="12803" width="9.140625" style="17" customWidth="1"/>
    <col min="12804" max="12804" width="22.140625" style="17" customWidth="1"/>
    <col min="12805" max="12806" width="14" style="17" customWidth="1"/>
    <col min="12807" max="12807" width="13" style="17" customWidth="1"/>
    <col min="12808" max="12808" width="12" style="17" customWidth="1"/>
    <col min="12809" max="12809" width="11.5703125" style="17" customWidth="1"/>
    <col min="12810" max="12810" width="15.140625" style="17" customWidth="1"/>
    <col min="12811" max="12811" width="11" style="17" customWidth="1"/>
    <col min="12812" max="12812" width="10.42578125" style="17" customWidth="1"/>
    <col min="12813" max="12813" width="14" style="17" customWidth="1"/>
    <col min="12814" max="12814" width="12" style="17" customWidth="1"/>
    <col min="12815" max="12815" width="13.5703125" style="17" customWidth="1"/>
    <col min="12816" max="12816" width="14.5703125" style="17" customWidth="1"/>
    <col min="12817" max="13056" width="9.140625" style="17"/>
    <col min="13057" max="13057" width="7.42578125" style="17" customWidth="1"/>
    <col min="13058" max="13058" width="17.140625" style="17" customWidth="1"/>
    <col min="13059" max="13059" width="9.140625" style="17" customWidth="1"/>
    <col min="13060" max="13060" width="22.140625" style="17" customWidth="1"/>
    <col min="13061" max="13062" width="14" style="17" customWidth="1"/>
    <col min="13063" max="13063" width="13" style="17" customWidth="1"/>
    <col min="13064" max="13064" width="12" style="17" customWidth="1"/>
    <col min="13065" max="13065" width="11.5703125" style="17" customWidth="1"/>
    <col min="13066" max="13066" width="15.140625" style="17" customWidth="1"/>
    <col min="13067" max="13067" width="11" style="17" customWidth="1"/>
    <col min="13068" max="13068" width="10.42578125" style="17" customWidth="1"/>
    <col min="13069" max="13069" width="14" style="17" customWidth="1"/>
    <col min="13070" max="13070" width="12" style="17" customWidth="1"/>
    <col min="13071" max="13071" width="13.5703125" style="17" customWidth="1"/>
    <col min="13072" max="13072" width="14.5703125" style="17" customWidth="1"/>
    <col min="13073" max="13312" width="9.140625" style="17"/>
    <col min="13313" max="13313" width="7.42578125" style="17" customWidth="1"/>
    <col min="13314" max="13314" width="17.140625" style="17" customWidth="1"/>
    <col min="13315" max="13315" width="9.140625" style="17" customWidth="1"/>
    <col min="13316" max="13316" width="22.140625" style="17" customWidth="1"/>
    <col min="13317" max="13318" width="14" style="17" customWidth="1"/>
    <col min="13319" max="13319" width="13" style="17" customWidth="1"/>
    <col min="13320" max="13320" width="12" style="17" customWidth="1"/>
    <col min="13321" max="13321" width="11.5703125" style="17" customWidth="1"/>
    <col min="13322" max="13322" width="15.140625" style="17" customWidth="1"/>
    <col min="13323" max="13323" width="11" style="17" customWidth="1"/>
    <col min="13324" max="13324" width="10.42578125" style="17" customWidth="1"/>
    <col min="13325" max="13325" width="14" style="17" customWidth="1"/>
    <col min="13326" max="13326" width="12" style="17" customWidth="1"/>
    <col min="13327" max="13327" width="13.5703125" style="17" customWidth="1"/>
    <col min="13328" max="13328" width="14.5703125" style="17" customWidth="1"/>
    <col min="13329" max="13568" width="9.140625" style="17"/>
    <col min="13569" max="13569" width="7.42578125" style="17" customWidth="1"/>
    <col min="13570" max="13570" width="17.140625" style="17" customWidth="1"/>
    <col min="13571" max="13571" width="9.140625" style="17" customWidth="1"/>
    <col min="13572" max="13572" width="22.140625" style="17" customWidth="1"/>
    <col min="13573" max="13574" width="14" style="17" customWidth="1"/>
    <col min="13575" max="13575" width="13" style="17" customWidth="1"/>
    <col min="13576" max="13576" width="12" style="17" customWidth="1"/>
    <col min="13577" max="13577" width="11.5703125" style="17" customWidth="1"/>
    <col min="13578" max="13578" width="15.140625" style="17" customWidth="1"/>
    <col min="13579" max="13579" width="11" style="17" customWidth="1"/>
    <col min="13580" max="13580" width="10.42578125" style="17" customWidth="1"/>
    <col min="13581" max="13581" width="14" style="17" customWidth="1"/>
    <col min="13582" max="13582" width="12" style="17" customWidth="1"/>
    <col min="13583" max="13583" width="13.5703125" style="17" customWidth="1"/>
    <col min="13584" max="13584" width="14.5703125" style="17" customWidth="1"/>
    <col min="13585" max="13824" width="9.140625" style="17"/>
    <col min="13825" max="13825" width="7.42578125" style="17" customWidth="1"/>
    <col min="13826" max="13826" width="17.140625" style="17" customWidth="1"/>
    <col min="13827" max="13827" width="9.140625" style="17" customWidth="1"/>
    <col min="13828" max="13828" width="22.140625" style="17" customWidth="1"/>
    <col min="13829" max="13830" width="14" style="17" customWidth="1"/>
    <col min="13831" max="13831" width="13" style="17" customWidth="1"/>
    <col min="13832" max="13832" width="12" style="17" customWidth="1"/>
    <col min="13833" max="13833" width="11.5703125" style="17" customWidth="1"/>
    <col min="13834" max="13834" width="15.140625" style="17" customWidth="1"/>
    <col min="13835" max="13835" width="11" style="17" customWidth="1"/>
    <col min="13836" max="13836" width="10.42578125" style="17" customWidth="1"/>
    <col min="13837" max="13837" width="14" style="17" customWidth="1"/>
    <col min="13838" max="13838" width="12" style="17" customWidth="1"/>
    <col min="13839" max="13839" width="13.5703125" style="17" customWidth="1"/>
    <col min="13840" max="13840" width="14.5703125" style="17" customWidth="1"/>
    <col min="13841" max="14080" width="9.140625" style="17"/>
    <col min="14081" max="14081" width="7.42578125" style="17" customWidth="1"/>
    <col min="14082" max="14082" width="17.140625" style="17" customWidth="1"/>
    <col min="14083" max="14083" width="9.140625" style="17" customWidth="1"/>
    <col min="14084" max="14084" width="22.140625" style="17" customWidth="1"/>
    <col min="14085" max="14086" width="14" style="17" customWidth="1"/>
    <col min="14087" max="14087" width="13" style="17" customWidth="1"/>
    <col min="14088" max="14088" width="12" style="17" customWidth="1"/>
    <col min="14089" max="14089" width="11.5703125" style="17" customWidth="1"/>
    <col min="14090" max="14090" width="15.140625" style="17" customWidth="1"/>
    <col min="14091" max="14091" width="11" style="17" customWidth="1"/>
    <col min="14092" max="14092" width="10.42578125" style="17" customWidth="1"/>
    <col min="14093" max="14093" width="14" style="17" customWidth="1"/>
    <col min="14094" max="14094" width="12" style="17" customWidth="1"/>
    <col min="14095" max="14095" width="13.5703125" style="17" customWidth="1"/>
    <col min="14096" max="14096" width="14.5703125" style="17" customWidth="1"/>
    <col min="14097" max="14336" width="9.140625" style="17"/>
    <col min="14337" max="14337" width="7.42578125" style="17" customWidth="1"/>
    <col min="14338" max="14338" width="17.140625" style="17" customWidth="1"/>
    <col min="14339" max="14339" width="9.140625" style="17" customWidth="1"/>
    <col min="14340" max="14340" width="22.140625" style="17" customWidth="1"/>
    <col min="14341" max="14342" width="14" style="17" customWidth="1"/>
    <col min="14343" max="14343" width="13" style="17" customWidth="1"/>
    <col min="14344" max="14344" width="12" style="17" customWidth="1"/>
    <col min="14345" max="14345" width="11.5703125" style="17" customWidth="1"/>
    <col min="14346" max="14346" width="15.140625" style="17" customWidth="1"/>
    <col min="14347" max="14347" width="11" style="17" customWidth="1"/>
    <col min="14348" max="14348" width="10.42578125" style="17" customWidth="1"/>
    <col min="14349" max="14349" width="14" style="17" customWidth="1"/>
    <col min="14350" max="14350" width="12" style="17" customWidth="1"/>
    <col min="14351" max="14351" width="13.5703125" style="17" customWidth="1"/>
    <col min="14352" max="14352" width="14.5703125" style="17" customWidth="1"/>
    <col min="14353" max="14592" width="9.140625" style="17"/>
    <col min="14593" max="14593" width="7.42578125" style="17" customWidth="1"/>
    <col min="14594" max="14594" width="17.140625" style="17" customWidth="1"/>
    <col min="14595" max="14595" width="9.140625" style="17" customWidth="1"/>
    <col min="14596" max="14596" width="22.140625" style="17" customWidth="1"/>
    <col min="14597" max="14598" width="14" style="17" customWidth="1"/>
    <col min="14599" max="14599" width="13" style="17" customWidth="1"/>
    <col min="14600" max="14600" width="12" style="17" customWidth="1"/>
    <col min="14601" max="14601" width="11.5703125" style="17" customWidth="1"/>
    <col min="14602" max="14602" width="15.140625" style="17" customWidth="1"/>
    <col min="14603" max="14603" width="11" style="17" customWidth="1"/>
    <col min="14604" max="14604" width="10.42578125" style="17" customWidth="1"/>
    <col min="14605" max="14605" width="14" style="17" customWidth="1"/>
    <col min="14606" max="14606" width="12" style="17" customWidth="1"/>
    <col min="14607" max="14607" width="13.5703125" style="17" customWidth="1"/>
    <col min="14608" max="14608" width="14.5703125" style="17" customWidth="1"/>
    <col min="14609" max="14848" width="9.140625" style="17"/>
    <col min="14849" max="14849" width="7.42578125" style="17" customWidth="1"/>
    <col min="14850" max="14850" width="17.140625" style="17" customWidth="1"/>
    <col min="14851" max="14851" width="9.140625" style="17" customWidth="1"/>
    <col min="14852" max="14852" width="22.140625" style="17" customWidth="1"/>
    <col min="14853" max="14854" width="14" style="17" customWidth="1"/>
    <col min="14855" max="14855" width="13" style="17" customWidth="1"/>
    <col min="14856" max="14856" width="12" style="17" customWidth="1"/>
    <col min="14857" max="14857" width="11.5703125" style="17" customWidth="1"/>
    <col min="14858" max="14858" width="15.140625" style="17" customWidth="1"/>
    <col min="14859" max="14859" width="11" style="17" customWidth="1"/>
    <col min="14860" max="14860" width="10.42578125" style="17" customWidth="1"/>
    <col min="14861" max="14861" width="14" style="17" customWidth="1"/>
    <col min="14862" max="14862" width="12" style="17" customWidth="1"/>
    <col min="14863" max="14863" width="13.5703125" style="17" customWidth="1"/>
    <col min="14864" max="14864" width="14.5703125" style="17" customWidth="1"/>
    <col min="14865" max="15104" width="9.140625" style="17"/>
    <col min="15105" max="15105" width="7.42578125" style="17" customWidth="1"/>
    <col min="15106" max="15106" width="17.140625" style="17" customWidth="1"/>
    <col min="15107" max="15107" width="9.140625" style="17" customWidth="1"/>
    <col min="15108" max="15108" width="22.140625" style="17" customWidth="1"/>
    <col min="15109" max="15110" width="14" style="17" customWidth="1"/>
    <col min="15111" max="15111" width="13" style="17" customWidth="1"/>
    <col min="15112" max="15112" width="12" style="17" customWidth="1"/>
    <col min="15113" max="15113" width="11.5703125" style="17" customWidth="1"/>
    <col min="15114" max="15114" width="15.140625" style="17" customWidth="1"/>
    <col min="15115" max="15115" width="11" style="17" customWidth="1"/>
    <col min="15116" max="15116" width="10.42578125" style="17" customWidth="1"/>
    <col min="15117" max="15117" width="14" style="17" customWidth="1"/>
    <col min="15118" max="15118" width="12" style="17" customWidth="1"/>
    <col min="15119" max="15119" width="13.5703125" style="17" customWidth="1"/>
    <col min="15120" max="15120" width="14.5703125" style="17" customWidth="1"/>
    <col min="15121" max="15360" width="9.140625" style="17"/>
    <col min="15361" max="15361" width="7.42578125" style="17" customWidth="1"/>
    <col min="15362" max="15362" width="17.140625" style="17" customWidth="1"/>
    <col min="15363" max="15363" width="9.140625" style="17" customWidth="1"/>
    <col min="15364" max="15364" width="22.140625" style="17" customWidth="1"/>
    <col min="15365" max="15366" width="14" style="17" customWidth="1"/>
    <col min="15367" max="15367" width="13" style="17" customWidth="1"/>
    <col min="15368" max="15368" width="12" style="17" customWidth="1"/>
    <col min="15369" max="15369" width="11.5703125" style="17" customWidth="1"/>
    <col min="15370" max="15370" width="15.140625" style="17" customWidth="1"/>
    <col min="15371" max="15371" width="11" style="17" customWidth="1"/>
    <col min="15372" max="15372" width="10.42578125" style="17" customWidth="1"/>
    <col min="15373" max="15373" width="14" style="17" customWidth="1"/>
    <col min="15374" max="15374" width="12" style="17" customWidth="1"/>
    <col min="15375" max="15375" width="13.5703125" style="17" customWidth="1"/>
    <col min="15376" max="15376" width="14.5703125" style="17" customWidth="1"/>
    <col min="15377" max="15616" width="9.140625" style="17"/>
    <col min="15617" max="15617" width="7.42578125" style="17" customWidth="1"/>
    <col min="15618" max="15618" width="17.140625" style="17" customWidth="1"/>
    <col min="15619" max="15619" width="9.140625" style="17" customWidth="1"/>
    <col min="15620" max="15620" width="22.140625" style="17" customWidth="1"/>
    <col min="15621" max="15622" width="14" style="17" customWidth="1"/>
    <col min="15623" max="15623" width="13" style="17" customWidth="1"/>
    <col min="15624" max="15624" width="12" style="17" customWidth="1"/>
    <col min="15625" max="15625" width="11.5703125" style="17" customWidth="1"/>
    <col min="15626" max="15626" width="15.140625" style="17" customWidth="1"/>
    <col min="15627" max="15627" width="11" style="17" customWidth="1"/>
    <col min="15628" max="15628" width="10.42578125" style="17" customWidth="1"/>
    <col min="15629" max="15629" width="14" style="17" customWidth="1"/>
    <col min="15630" max="15630" width="12" style="17" customWidth="1"/>
    <col min="15631" max="15631" width="13.5703125" style="17" customWidth="1"/>
    <col min="15632" max="15632" width="14.5703125" style="17" customWidth="1"/>
    <col min="15633" max="15872" width="9.140625" style="17"/>
    <col min="15873" max="15873" width="7.42578125" style="17" customWidth="1"/>
    <col min="15874" max="15874" width="17.140625" style="17" customWidth="1"/>
    <col min="15875" max="15875" width="9.140625" style="17" customWidth="1"/>
    <col min="15876" max="15876" width="22.140625" style="17" customWidth="1"/>
    <col min="15877" max="15878" width="14" style="17" customWidth="1"/>
    <col min="15879" max="15879" width="13" style="17" customWidth="1"/>
    <col min="15880" max="15880" width="12" style="17" customWidth="1"/>
    <col min="15881" max="15881" width="11.5703125" style="17" customWidth="1"/>
    <col min="15882" max="15882" width="15.140625" style="17" customWidth="1"/>
    <col min="15883" max="15883" width="11" style="17" customWidth="1"/>
    <col min="15884" max="15884" width="10.42578125" style="17" customWidth="1"/>
    <col min="15885" max="15885" width="14" style="17" customWidth="1"/>
    <col min="15886" max="15886" width="12" style="17" customWidth="1"/>
    <col min="15887" max="15887" width="13.5703125" style="17" customWidth="1"/>
    <col min="15888" max="15888" width="14.5703125" style="17" customWidth="1"/>
    <col min="15889" max="16128" width="9.140625" style="17"/>
    <col min="16129" max="16129" width="7.42578125" style="17" customWidth="1"/>
    <col min="16130" max="16130" width="17.140625" style="17" customWidth="1"/>
    <col min="16131" max="16131" width="9.140625" style="17" customWidth="1"/>
    <col min="16132" max="16132" width="22.140625" style="17" customWidth="1"/>
    <col min="16133" max="16134" width="14" style="17" customWidth="1"/>
    <col min="16135" max="16135" width="13" style="17" customWidth="1"/>
    <col min="16136" max="16136" width="12" style="17" customWidth="1"/>
    <col min="16137" max="16137" width="11.5703125" style="17" customWidth="1"/>
    <col min="16138" max="16138" width="15.140625" style="17" customWidth="1"/>
    <col min="16139" max="16139" width="11" style="17" customWidth="1"/>
    <col min="16140" max="16140" width="10.42578125" style="17" customWidth="1"/>
    <col min="16141" max="16141" width="14" style="17" customWidth="1"/>
    <col min="16142" max="16142" width="12" style="17" customWidth="1"/>
    <col min="16143" max="16143" width="13.5703125" style="17" customWidth="1"/>
    <col min="16144" max="16144" width="14.5703125" style="17" customWidth="1"/>
    <col min="16145" max="16384" width="9.140625" style="17"/>
  </cols>
  <sheetData>
    <row r="1" spans="1:16" x14ac:dyDescent="0.25">
      <c r="O1" s="19" t="s">
        <v>73</v>
      </c>
    </row>
    <row r="2" spans="1:16" s="42" customFormat="1" ht="48.75" customHeight="1" x14ac:dyDescent="0.25">
      <c r="A2" s="68" t="s">
        <v>74</v>
      </c>
      <c r="B2" s="68"/>
      <c r="C2" s="68"/>
      <c r="D2" s="68"/>
      <c r="H2" s="20"/>
      <c r="I2" s="20"/>
      <c r="J2" s="68" t="s">
        <v>75</v>
      </c>
      <c r="K2" s="68"/>
      <c r="L2" s="68"/>
      <c r="M2" s="68"/>
      <c r="N2" s="68"/>
      <c r="O2" s="68"/>
    </row>
    <row r="3" spans="1:16" ht="14.25" customHeight="1" x14ac:dyDescent="0.25"/>
    <row r="4" spans="1:16" ht="58.5" customHeight="1" x14ac:dyDescent="0.25">
      <c r="A4" s="69" t="s">
        <v>76</v>
      </c>
      <c r="B4" s="69"/>
      <c r="C4" s="69"/>
      <c r="D4" s="69"/>
      <c r="E4" s="69"/>
      <c r="F4" s="69"/>
      <c r="G4" s="69"/>
      <c r="H4" s="69"/>
      <c r="I4" s="69"/>
      <c r="J4" s="69"/>
      <c r="K4" s="69"/>
      <c r="L4" s="69"/>
      <c r="M4" s="69"/>
      <c r="N4" s="69"/>
      <c r="O4" s="69"/>
    </row>
    <row r="5" spans="1:16" ht="16.5" x14ac:dyDescent="0.25">
      <c r="A5" s="70"/>
      <c r="B5" s="70"/>
      <c r="C5" s="70"/>
      <c r="D5" s="70"/>
      <c r="E5" s="70"/>
      <c r="F5" s="70"/>
      <c r="G5" s="70"/>
      <c r="H5" s="70"/>
      <c r="I5" s="70"/>
      <c r="J5" s="70"/>
      <c r="K5" s="70"/>
      <c r="L5" s="70"/>
      <c r="M5" s="70"/>
      <c r="N5" s="70"/>
      <c r="O5" s="70"/>
    </row>
    <row r="6" spans="1:16" ht="6.75" customHeight="1" x14ac:dyDescent="0.25"/>
    <row r="7" spans="1:16" s="42" customFormat="1" ht="34.5" customHeight="1" x14ac:dyDescent="0.25">
      <c r="A7" s="71" t="s">
        <v>1</v>
      </c>
      <c r="B7" s="71" t="s">
        <v>77</v>
      </c>
      <c r="C7" s="71"/>
      <c r="D7" s="71" t="s">
        <v>78</v>
      </c>
      <c r="E7" s="71" t="s">
        <v>79</v>
      </c>
      <c r="F7" s="71" t="s">
        <v>80</v>
      </c>
      <c r="G7" s="71"/>
      <c r="H7" s="71"/>
      <c r="I7" s="71"/>
      <c r="J7" s="71"/>
      <c r="K7" s="72" t="s">
        <v>81</v>
      </c>
      <c r="L7" s="72"/>
      <c r="M7" s="72"/>
      <c r="N7" s="72"/>
      <c r="O7" s="72"/>
      <c r="P7" s="71" t="s">
        <v>71</v>
      </c>
    </row>
    <row r="8" spans="1:16" s="42" customFormat="1" ht="105.95" customHeight="1" x14ac:dyDescent="0.25">
      <c r="A8" s="71"/>
      <c r="B8" s="71"/>
      <c r="C8" s="71"/>
      <c r="D8" s="71"/>
      <c r="E8" s="71"/>
      <c r="F8" s="43" t="s">
        <v>82</v>
      </c>
      <c r="G8" s="43" t="s">
        <v>83</v>
      </c>
      <c r="H8" s="43" t="s">
        <v>84</v>
      </c>
      <c r="I8" s="43" t="s">
        <v>85</v>
      </c>
      <c r="J8" s="43" t="s">
        <v>86</v>
      </c>
      <c r="K8" s="21" t="s">
        <v>87</v>
      </c>
      <c r="L8" s="21" t="s">
        <v>88</v>
      </c>
      <c r="M8" s="21" t="s">
        <v>89</v>
      </c>
      <c r="N8" s="21" t="s">
        <v>90</v>
      </c>
      <c r="O8" s="21" t="s">
        <v>91</v>
      </c>
      <c r="P8" s="71"/>
    </row>
    <row r="9" spans="1:16" s="42" customFormat="1" ht="26.25" customHeight="1" x14ac:dyDescent="0.25">
      <c r="A9" s="22" t="s">
        <v>92</v>
      </c>
      <c r="B9" s="73" t="s">
        <v>93</v>
      </c>
      <c r="C9" s="73"/>
      <c r="D9" s="22" t="s">
        <v>94</v>
      </c>
      <c r="E9" s="22" t="s">
        <v>95</v>
      </c>
      <c r="F9" s="22" t="s">
        <v>96</v>
      </c>
      <c r="G9" s="22" t="s">
        <v>97</v>
      </c>
      <c r="H9" s="22" t="s">
        <v>98</v>
      </c>
      <c r="I9" s="22" t="s">
        <v>99</v>
      </c>
      <c r="J9" s="22" t="s">
        <v>100</v>
      </c>
      <c r="K9" s="23" t="s">
        <v>101</v>
      </c>
      <c r="L9" s="23" t="s">
        <v>102</v>
      </c>
      <c r="M9" s="23" t="s">
        <v>103</v>
      </c>
      <c r="N9" s="23" t="s">
        <v>104</v>
      </c>
      <c r="O9" s="23" t="s">
        <v>105</v>
      </c>
      <c r="P9" s="43"/>
    </row>
    <row r="10" spans="1:16" s="42" customFormat="1" ht="18.75" customHeight="1" x14ac:dyDescent="0.25">
      <c r="A10" s="24" t="s">
        <v>106</v>
      </c>
      <c r="B10" s="25" t="s">
        <v>107</v>
      </c>
      <c r="C10" s="25"/>
      <c r="D10" s="25"/>
      <c r="E10" s="24"/>
      <c r="F10" s="24"/>
      <c r="G10" s="24"/>
      <c r="H10" s="24"/>
      <c r="I10" s="24"/>
      <c r="J10" s="24"/>
      <c r="K10" s="26"/>
      <c r="L10" s="26"/>
      <c r="M10" s="26"/>
      <c r="N10" s="26"/>
      <c r="O10" s="26"/>
      <c r="P10" s="43"/>
    </row>
    <row r="11" spans="1:16" s="42" customFormat="1" ht="23.45" customHeight="1" x14ac:dyDescent="0.25">
      <c r="A11" s="27">
        <v>1</v>
      </c>
      <c r="B11" s="49" t="s">
        <v>108</v>
      </c>
      <c r="C11" s="50" t="s">
        <v>109</v>
      </c>
      <c r="D11" s="47">
        <v>50200000160</v>
      </c>
      <c r="E11" s="28">
        <v>96</v>
      </c>
      <c r="F11" s="28">
        <f>'[1]Lê Quang Liêm'!F45</f>
        <v>35</v>
      </c>
      <c r="G11" s="28">
        <f>'KL-CV'!V8</f>
        <v>60</v>
      </c>
      <c r="H11" s="28"/>
      <c r="I11" s="28"/>
      <c r="J11" s="29">
        <f>ROUND(F11+G11+H11-I11,1)</f>
        <v>95</v>
      </c>
      <c r="K11" s="30" t="str">
        <f>IF(AND($J11&gt;=90,$J11&lt;=100),"X",IF($J11&lt;90,"",""))</f>
        <v>X</v>
      </c>
      <c r="L11" s="30" t="str">
        <f>IF(AND($J11&gt;=75,$J11&lt;90),"X",IF($J11&lt;75,"",""))</f>
        <v/>
      </c>
      <c r="M11" s="30" t="str">
        <f>IF(AND($J11&gt;=50,$J11&lt;75),"X",IF($J11&lt;50,"",""))</f>
        <v/>
      </c>
      <c r="N11" s="30" t="str">
        <f>IF($J11&lt;50,"X","")</f>
        <v/>
      </c>
      <c r="O11" s="26"/>
      <c r="P11" s="43"/>
    </row>
    <row r="12" spans="1:16" s="32" customFormat="1" ht="23.45" customHeight="1" x14ac:dyDescent="0.25">
      <c r="A12" s="27">
        <v>2</v>
      </c>
      <c r="B12" s="49" t="s">
        <v>110</v>
      </c>
      <c r="C12" s="50" t="s">
        <v>111</v>
      </c>
      <c r="D12" s="47">
        <v>11100000723</v>
      </c>
      <c r="E12" s="28">
        <v>91</v>
      </c>
      <c r="F12" s="28">
        <f>'[1]Nguyễn Văn Thành'!F45</f>
        <v>32</v>
      </c>
      <c r="G12" s="28">
        <f>'KL-CV'!V9</f>
        <v>60</v>
      </c>
      <c r="H12" s="28"/>
      <c r="I12" s="28"/>
      <c r="J12" s="29">
        <f t="shared" ref="J12:J23" si="0">ROUND(F12+G12+H12-I12,1)</f>
        <v>92</v>
      </c>
      <c r="K12" s="30" t="str">
        <f t="shared" ref="K12:K23" si="1">IF(AND($J12&gt;=90,$J12&lt;=100),"X",IF($J12&lt;90,"",""))</f>
        <v>X</v>
      </c>
      <c r="L12" s="30" t="str">
        <f t="shared" ref="L12:L23" si="2">IF(AND($J12&gt;=75,$J12&lt;90),"X",IF($J12&lt;75,"",""))</f>
        <v/>
      </c>
      <c r="M12" s="30" t="str">
        <f t="shared" ref="M12:M23" si="3">IF(AND($J12&gt;=50,$J12&lt;75),"X",IF($J12&lt;50,"",""))</f>
        <v/>
      </c>
      <c r="N12" s="30" t="str">
        <f t="shared" ref="N12:N23" si="4">IF($J12&lt;50,"X","")</f>
        <v/>
      </c>
      <c r="O12" s="26"/>
      <c r="P12" s="31"/>
    </row>
    <row r="13" spans="1:16" s="32" customFormat="1" ht="23.45" customHeight="1" x14ac:dyDescent="0.25">
      <c r="A13" s="27">
        <v>3</v>
      </c>
      <c r="B13" s="49" t="s">
        <v>112</v>
      </c>
      <c r="C13" s="50" t="s">
        <v>113</v>
      </c>
      <c r="D13" s="47">
        <v>11100083294</v>
      </c>
      <c r="E13" s="28">
        <v>96</v>
      </c>
      <c r="F13" s="28">
        <f>'[1]Nguyễn Trọng Phú'!F45</f>
        <v>31</v>
      </c>
      <c r="G13" s="28">
        <f>'KL-CV'!V10</f>
        <v>60</v>
      </c>
      <c r="H13" s="28"/>
      <c r="I13" s="28"/>
      <c r="J13" s="29">
        <f t="shared" si="0"/>
        <v>91</v>
      </c>
      <c r="K13" s="30" t="str">
        <f t="shared" si="1"/>
        <v>X</v>
      </c>
      <c r="L13" s="30" t="str">
        <f t="shared" si="2"/>
        <v/>
      </c>
      <c r="M13" s="30" t="str">
        <f t="shared" si="3"/>
        <v/>
      </c>
      <c r="N13" s="30" t="str">
        <f t="shared" si="4"/>
        <v/>
      </c>
      <c r="O13" s="26"/>
      <c r="P13" s="31"/>
    </row>
    <row r="14" spans="1:16" s="42" customFormat="1" ht="23.45" customHeight="1" x14ac:dyDescent="0.25">
      <c r="A14" s="27">
        <v>4</v>
      </c>
      <c r="B14" s="49" t="s">
        <v>114</v>
      </c>
      <c r="C14" s="50" t="s">
        <v>115</v>
      </c>
      <c r="D14" s="47">
        <v>11100071601</v>
      </c>
      <c r="E14" s="28">
        <v>92</v>
      </c>
      <c r="F14" s="28">
        <f>'[1]Đỗ Văn Trong'!F43</f>
        <v>26</v>
      </c>
      <c r="G14" s="28">
        <f>'KL-CV'!V11</f>
        <v>60</v>
      </c>
      <c r="H14" s="28"/>
      <c r="I14" s="28"/>
      <c r="J14" s="29">
        <f t="shared" si="0"/>
        <v>86</v>
      </c>
      <c r="K14" s="30" t="str">
        <f t="shared" si="1"/>
        <v/>
      </c>
      <c r="L14" s="30" t="str">
        <f t="shared" si="2"/>
        <v>X</v>
      </c>
      <c r="M14" s="30" t="str">
        <f t="shared" si="3"/>
        <v/>
      </c>
      <c r="N14" s="30" t="str">
        <f t="shared" si="4"/>
        <v/>
      </c>
      <c r="O14" s="26"/>
      <c r="P14" s="43"/>
    </row>
    <row r="15" spans="1:16" s="42" customFormat="1" ht="23.45" customHeight="1" x14ac:dyDescent="0.25">
      <c r="A15" s="27">
        <v>5</v>
      </c>
      <c r="B15" s="49" t="s">
        <v>116</v>
      </c>
      <c r="C15" s="50" t="s">
        <v>117</v>
      </c>
      <c r="D15" s="47">
        <v>11100115709</v>
      </c>
      <c r="E15" s="28">
        <v>95</v>
      </c>
      <c r="F15" s="28">
        <f>'[1]Giáp Văn Thịnh'!F43</f>
        <v>31</v>
      </c>
      <c r="G15" s="28">
        <f>'KL-CV'!V12</f>
        <v>60</v>
      </c>
      <c r="H15" s="28"/>
      <c r="I15" s="28"/>
      <c r="J15" s="29">
        <f t="shared" si="0"/>
        <v>91</v>
      </c>
      <c r="K15" s="30" t="str">
        <f t="shared" si="1"/>
        <v>X</v>
      </c>
      <c r="L15" s="30" t="str">
        <f t="shared" si="2"/>
        <v/>
      </c>
      <c r="M15" s="30" t="str">
        <f t="shared" si="3"/>
        <v/>
      </c>
      <c r="N15" s="30" t="str">
        <f t="shared" si="4"/>
        <v/>
      </c>
      <c r="O15" s="26"/>
      <c r="P15" s="43"/>
    </row>
    <row r="16" spans="1:16" s="42" customFormat="1" ht="23.45" customHeight="1" x14ac:dyDescent="0.25">
      <c r="A16" s="27">
        <v>6</v>
      </c>
      <c r="B16" s="49" t="s">
        <v>118</v>
      </c>
      <c r="C16" s="50" t="s">
        <v>119</v>
      </c>
      <c r="D16" s="47">
        <v>11100083308</v>
      </c>
      <c r="E16" s="28">
        <v>90</v>
      </c>
      <c r="F16" s="28">
        <f>'[1]Vũ Ngọc Quang'!F43</f>
        <v>27</v>
      </c>
      <c r="G16" s="28">
        <f>'KL-CV'!V13</f>
        <v>60</v>
      </c>
      <c r="H16" s="28"/>
      <c r="I16" s="28"/>
      <c r="J16" s="29">
        <f t="shared" si="0"/>
        <v>87</v>
      </c>
      <c r="K16" s="30" t="str">
        <f t="shared" si="1"/>
        <v/>
      </c>
      <c r="L16" s="30" t="str">
        <f t="shared" si="2"/>
        <v>X</v>
      </c>
      <c r="M16" s="30" t="str">
        <f t="shared" si="3"/>
        <v/>
      </c>
      <c r="N16" s="30" t="str">
        <f t="shared" si="4"/>
        <v/>
      </c>
      <c r="O16" s="26"/>
      <c r="P16" s="43"/>
    </row>
    <row r="17" spans="1:16" s="42" customFormat="1" ht="23.45" customHeight="1" x14ac:dyDescent="0.25">
      <c r="A17" s="27">
        <v>7</v>
      </c>
      <c r="B17" s="49" t="s">
        <v>120</v>
      </c>
      <c r="C17" s="50" t="s">
        <v>121</v>
      </c>
      <c r="D17" s="47">
        <v>40900000037</v>
      </c>
      <c r="E17" s="28">
        <v>92</v>
      </c>
      <c r="F17" s="28">
        <f>'[1]Lê Hồng Anh Tuấn'!F43</f>
        <v>31</v>
      </c>
      <c r="G17" s="28">
        <f>'KL-CV'!V14</f>
        <v>60</v>
      </c>
      <c r="H17" s="28"/>
      <c r="I17" s="28"/>
      <c r="J17" s="29">
        <f t="shared" si="0"/>
        <v>91</v>
      </c>
      <c r="K17" s="30" t="str">
        <f t="shared" si="1"/>
        <v>X</v>
      </c>
      <c r="L17" s="30" t="str">
        <f t="shared" si="2"/>
        <v/>
      </c>
      <c r="M17" s="30" t="str">
        <f t="shared" si="3"/>
        <v/>
      </c>
      <c r="N17" s="30" t="str">
        <f t="shared" si="4"/>
        <v/>
      </c>
      <c r="O17" s="26"/>
      <c r="P17" s="43"/>
    </row>
    <row r="18" spans="1:16" s="42" customFormat="1" ht="23.45" customHeight="1" x14ac:dyDescent="0.25">
      <c r="A18" s="27">
        <v>8</v>
      </c>
      <c r="B18" s="49" t="s">
        <v>122</v>
      </c>
      <c r="C18" s="50" t="s">
        <v>123</v>
      </c>
      <c r="D18" s="47">
        <v>11100115706</v>
      </c>
      <c r="E18" s="28">
        <v>81</v>
      </c>
      <c r="F18" s="28">
        <f>'[1]Ninh Đỗ Hiệp'!F43</f>
        <v>25.5</v>
      </c>
      <c r="G18" s="28">
        <f>'KL-CV'!V15</f>
        <v>50</v>
      </c>
      <c r="H18" s="28"/>
      <c r="I18" s="28"/>
      <c r="J18" s="29">
        <f t="shared" si="0"/>
        <v>75.5</v>
      </c>
      <c r="K18" s="30" t="str">
        <f t="shared" si="1"/>
        <v/>
      </c>
      <c r="L18" s="30" t="str">
        <f t="shared" si="2"/>
        <v>X</v>
      </c>
      <c r="M18" s="30" t="str">
        <f t="shared" si="3"/>
        <v/>
      </c>
      <c r="N18" s="30" t="str">
        <f t="shared" si="4"/>
        <v/>
      </c>
      <c r="O18" s="26"/>
      <c r="P18" s="43"/>
    </row>
    <row r="19" spans="1:16" s="42" customFormat="1" ht="23.45" customHeight="1" x14ac:dyDescent="0.25">
      <c r="A19" s="27">
        <v>9</v>
      </c>
      <c r="B19" s="49" t="s">
        <v>124</v>
      </c>
      <c r="C19" s="50" t="s">
        <v>121</v>
      </c>
      <c r="D19" s="47">
        <v>40800000327</v>
      </c>
      <c r="E19" s="28">
        <v>84</v>
      </c>
      <c r="F19" s="28">
        <f>'[1]Bùi Đặng Hoàng Tuấn'!F43</f>
        <v>27</v>
      </c>
      <c r="G19" s="28">
        <f>'KL-CV'!V16</f>
        <v>50</v>
      </c>
      <c r="H19" s="28"/>
      <c r="I19" s="28"/>
      <c r="J19" s="29">
        <f t="shared" si="0"/>
        <v>77</v>
      </c>
      <c r="K19" s="30" t="str">
        <f t="shared" si="1"/>
        <v/>
      </c>
      <c r="L19" s="30" t="str">
        <f t="shared" si="2"/>
        <v>X</v>
      </c>
      <c r="M19" s="30" t="str">
        <f t="shared" si="3"/>
        <v/>
      </c>
      <c r="N19" s="30" t="str">
        <f t="shared" si="4"/>
        <v/>
      </c>
      <c r="O19" s="26"/>
      <c r="P19" s="43"/>
    </row>
    <row r="20" spans="1:16" s="42" customFormat="1" ht="23.45" customHeight="1" x14ac:dyDescent="0.25">
      <c r="A20" s="27">
        <v>10</v>
      </c>
      <c r="B20" s="49" t="s">
        <v>125</v>
      </c>
      <c r="C20" s="50" t="s">
        <v>126</v>
      </c>
      <c r="D20" s="47">
        <v>40800000301</v>
      </c>
      <c r="E20" s="28">
        <v>83</v>
      </c>
      <c r="F20" s="28">
        <f>'[1]Nguyễn Tiến Việt Dũng'!F43</f>
        <v>26</v>
      </c>
      <c r="G20" s="28">
        <f>'KL-CV'!V17</f>
        <v>50</v>
      </c>
      <c r="H20" s="28"/>
      <c r="I20" s="28"/>
      <c r="J20" s="29">
        <f t="shared" si="0"/>
        <v>76</v>
      </c>
      <c r="K20" s="30" t="str">
        <f t="shared" si="1"/>
        <v/>
      </c>
      <c r="L20" s="30" t="str">
        <f t="shared" si="2"/>
        <v>X</v>
      </c>
      <c r="M20" s="30" t="str">
        <f t="shared" si="3"/>
        <v/>
      </c>
      <c r="N20" s="30" t="str">
        <f t="shared" si="4"/>
        <v/>
      </c>
      <c r="O20" s="26"/>
      <c r="P20" s="43"/>
    </row>
    <row r="21" spans="1:16" s="42" customFormat="1" ht="23.45" customHeight="1" x14ac:dyDescent="0.25">
      <c r="A21" s="27">
        <v>11</v>
      </c>
      <c r="B21" s="51" t="s">
        <v>127</v>
      </c>
      <c r="C21" s="52" t="s">
        <v>128</v>
      </c>
      <c r="D21" s="47">
        <v>80600000454</v>
      </c>
      <c r="E21" s="28">
        <v>95</v>
      </c>
      <c r="F21" s="28">
        <f>'[1]Nguyễn Cao Thắng'!F43</f>
        <v>31</v>
      </c>
      <c r="G21" s="28">
        <f>'KL-CV'!V18</f>
        <v>60</v>
      </c>
      <c r="H21" s="28"/>
      <c r="I21" s="28"/>
      <c r="J21" s="29">
        <f t="shared" si="0"/>
        <v>91</v>
      </c>
      <c r="K21" s="30" t="str">
        <f t="shared" si="1"/>
        <v>X</v>
      </c>
      <c r="L21" s="30" t="str">
        <f t="shared" si="2"/>
        <v/>
      </c>
      <c r="M21" s="30" t="str">
        <f t="shared" si="3"/>
        <v/>
      </c>
      <c r="N21" s="30" t="str">
        <f t="shared" si="4"/>
        <v/>
      </c>
      <c r="O21" s="26"/>
      <c r="P21" s="43"/>
    </row>
    <row r="22" spans="1:16" s="42" customFormat="1" ht="23.45" customHeight="1" x14ac:dyDescent="0.25">
      <c r="A22" s="27">
        <v>12</v>
      </c>
      <c r="B22" s="51" t="s">
        <v>129</v>
      </c>
      <c r="C22" s="50" t="s">
        <v>130</v>
      </c>
      <c r="D22" s="47">
        <v>50700000433</v>
      </c>
      <c r="E22" s="28">
        <v>93</v>
      </c>
      <c r="F22" s="28">
        <f>'[1]Mai Thu Hương'!F43</f>
        <v>30</v>
      </c>
      <c r="G22" s="28">
        <f>'KL-CV'!V19</f>
        <v>60</v>
      </c>
      <c r="H22" s="28"/>
      <c r="I22" s="28"/>
      <c r="J22" s="29">
        <f t="shared" si="0"/>
        <v>90</v>
      </c>
      <c r="K22" s="30" t="str">
        <f t="shared" si="1"/>
        <v>X</v>
      </c>
      <c r="L22" s="30" t="str">
        <f t="shared" si="2"/>
        <v/>
      </c>
      <c r="M22" s="30" t="str">
        <f t="shared" si="3"/>
        <v/>
      </c>
      <c r="N22" s="30" t="str">
        <f t="shared" si="4"/>
        <v/>
      </c>
      <c r="O22" s="26"/>
      <c r="P22" s="43"/>
    </row>
    <row r="23" spans="1:16" s="35" customFormat="1" ht="23.45" customHeight="1" x14ac:dyDescent="0.25">
      <c r="A23" s="27">
        <v>13</v>
      </c>
      <c r="B23" s="53" t="s">
        <v>131</v>
      </c>
      <c r="C23" s="50" t="s">
        <v>132</v>
      </c>
      <c r="D23" s="47">
        <v>21000001676</v>
      </c>
      <c r="E23" s="28">
        <v>80</v>
      </c>
      <c r="F23" s="28">
        <f>'[1]Nguyễn Thùy Dương'!F43</f>
        <v>28</v>
      </c>
      <c r="G23" s="28">
        <f>'KL-CV'!V20</f>
        <v>50</v>
      </c>
      <c r="H23" s="28"/>
      <c r="I23" s="28"/>
      <c r="J23" s="29">
        <f t="shared" si="0"/>
        <v>78</v>
      </c>
      <c r="K23" s="30" t="str">
        <f t="shared" si="1"/>
        <v/>
      </c>
      <c r="L23" s="30" t="str">
        <f t="shared" si="2"/>
        <v>X</v>
      </c>
      <c r="M23" s="30" t="str">
        <f t="shared" si="3"/>
        <v/>
      </c>
      <c r="N23" s="30" t="str">
        <f t="shared" si="4"/>
        <v/>
      </c>
      <c r="O23" s="33"/>
      <c r="P23" s="34"/>
    </row>
    <row r="24" spans="1:16" s="35" customFormat="1" ht="23.45" customHeight="1" x14ac:dyDescent="0.25">
      <c r="A24" s="36" t="s">
        <v>133</v>
      </c>
      <c r="B24" s="54" t="s">
        <v>134</v>
      </c>
      <c r="C24" s="55"/>
      <c r="D24" s="37"/>
      <c r="E24" s="28"/>
      <c r="F24" s="28"/>
      <c r="G24" s="28"/>
      <c r="H24" s="28"/>
      <c r="I24" s="28"/>
      <c r="J24" s="28"/>
      <c r="K24" s="24"/>
      <c r="L24" s="38"/>
      <c r="M24" s="38"/>
      <c r="N24" s="38"/>
      <c r="O24" s="38"/>
      <c r="P24" s="34"/>
    </row>
    <row r="25" spans="1:16" s="35" customFormat="1" ht="23.45" customHeight="1" x14ac:dyDescent="0.25">
      <c r="A25" s="36" t="s">
        <v>135</v>
      </c>
      <c r="B25" s="56" t="s">
        <v>136</v>
      </c>
      <c r="C25" s="57"/>
      <c r="D25" s="39"/>
      <c r="E25" s="28"/>
      <c r="F25" s="28"/>
      <c r="G25" s="28"/>
      <c r="H25" s="28"/>
      <c r="I25" s="28"/>
      <c r="J25" s="28"/>
      <c r="K25" s="24"/>
      <c r="L25" s="38"/>
      <c r="M25" s="38"/>
      <c r="N25" s="38"/>
      <c r="O25" s="38"/>
      <c r="P25" s="34"/>
    </row>
    <row r="26" spans="1:16" s="42" customFormat="1" ht="23.45" customHeight="1" x14ac:dyDescent="0.25">
      <c r="A26" s="27">
        <v>1</v>
      </c>
      <c r="B26" s="51" t="s">
        <v>137</v>
      </c>
      <c r="C26" s="50" t="s">
        <v>138</v>
      </c>
      <c r="D26" s="47">
        <v>11100083290</v>
      </c>
      <c r="E26" s="28">
        <v>93</v>
      </c>
      <c r="F26" s="28">
        <f>'[1]Giáp Dức Nhận'!F43</f>
        <v>28</v>
      </c>
      <c r="G26" s="28">
        <f>'KL-CV'!V21</f>
        <v>60</v>
      </c>
      <c r="H26" s="28"/>
      <c r="I26" s="28"/>
      <c r="J26" s="28">
        <f>ROUND(F26+G26+H26-I26,1)</f>
        <v>88</v>
      </c>
      <c r="K26" s="30" t="str">
        <f>IF(AND($J26&gt;=90,$J26&lt;=100),"X",IF($J26&lt;90,"",""))</f>
        <v/>
      </c>
      <c r="L26" s="30" t="str">
        <f>IF(AND($J26&gt;=75,$J26&lt;90),"X",IF($J26&lt;75,"",""))</f>
        <v>X</v>
      </c>
      <c r="M26" s="30" t="str">
        <f>IF(AND($J26&gt;=50,$J26&lt;75),"X",IF($J26&lt;50,"",""))</f>
        <v/>
      </c>
      <c r="N26" s="30" t="str">
        <f>IF($J26&lt;50,"X","")</f>
        <v/>
      </c>
      <c r="O26" s="33"/>
      <c r="P26" s="43"/>
    </row>
    <row r="27" spans="1:16" s="35" customFormat="1" ht="23.45" customHeight="1" x14ac:dyDescent="0.25">
      <c r="A27" s="27">
        <v>2</v>
      </c>
      <c r="B27" s="49" t="s">
        <v>139</v>
      </c>
      <c r="C27" s="50" t="s">
        <v>140</v>
      </c>
      <c r="D27" s="48" t="s">
        <v>141</v>
      </c>
      <c r="E27" s="28">
        <v>83</v>
      </c>
      <c r="F27" s="28">
        <f>'[1]Trần Thị Thu'!F45</f>
        <v>30</v>
      </c>
      <c r="G27" s="28">
        <f>'KL-CV'!V22</f>
        <v>50</v>
      </c>
      <c r="H27" s="28"/>
      <c r="I27" s="28"/>
      <c r="J27" s="28">
        <f>ROUND(F27+G27+H27-I27,1)</f>
        <v>80</v>
      </c>
      <c r="K27" s="30" t="str">
        <f>IF(AND($J27&gt;=90,$J27&lt;=100),"X",IF($J27&lt;90,"",""))</f>
        <v/>
      </c>
      <c r="L27" s="30" t="str">
        <f>IF(AND($J27&gt;=75,$J27&lt;90),"X",IF($J27&lt;75,"",""))</f>
        <v>X</v>
      </c>
      <c r="M27" s="30" t="str">
        <f>IF(AND($J27&gt;=50,$J27&lt;75),"X",IF($J27&lt;50,"",""))</f>
        <v/>
      </c>
      <c r="N27" s="30" t="str">
        <f>IF($J27&lt;50,"X","")</f>
        <v/>
      </c>
      <c r="O27" s="33"/>
      <c r="P27" s="34"/>
    </row>
    <row r="28" spans="1:16" s="35" customFormat="1" ht="23.45" customHeight="1" x14ac:dyDescent="0.25">
      <c r="A28" s="27">
        <v>3</v>
      </c>
      <c r="B28" s="49" t="s">
        <v>142</v>
      </c>
      <c r="C28" s="50" t="s">
        <v>143</v>
      </c>
      <c r="D28" s="48" t="s">
        <v>144</v>
      </c>
      <c r="E28" s="28">
        <v>83</v>
      </c>
      <c r="F28" s="28">
        <f>'[1]Thân Thị Quyết'!F43</f>
        <v>28</v>
      </c>
      <c r="G28" s="28">
        <f>'KL-CV'!V23</f>
        <v>50</v>
      </c>
      <c r="H28" s="28"/>
      <c r="I28" s="28"/>
      <c r="J28" s="28">
        <f>ROUND(F28+G28+H28-I28,1)</f>
        <v>78</v>
      </c>
      <c r="K28" s="30" t="str">
        <f>IF(AND($J28&gt;=90,$J28&lt;=100),"X",IF($J28&lt;90,"",""))</f>
        <v/>
      </c>
      <c r="L28" s="30" t="str">
        <f>IF(AND($J28&gt;=75,$J28&lt;90),"X",IF($J28&lt;75,"",""))</f>
        <v>X</v>
      </c>
      <c r="M28" s="30" t="str">
        <f>IF(AND($J28&gt;=50,$J28&lt;75),"X",IF($J28&lt;50,"",""))</f>
        <v/>
      </c>
      <c r="N28" s="30" t="str">
        <f>IF($J28&lt;50,"X","")</f>
        <v/>
      </c>
      <c r="O28" s="33"/>
      <c r="P28" s="34"/>
    </row>
    <row r="29" spans="1:16" s="35" customFormat="1" ht="23.45" customHeight="1" x14ac:dyDescent="0.25">
      <c r="A29" s="27">
        <v>4</v>
      </c>
      <c r="B29" s="49" t="s">
        <v>145</v>
      </c>
      <c r="C29" s="50" t="s">
        <v>146</v>
      </c>
      <c r="D29" s="48" t="s">
        <v>147</v>
      </c>
      <c r="E29" s="28">
        <v>90</v>
      </c>
      <c r="F29" s="28">
        <f>'[1]Đỗ Thị Bích Thủy'!F43</f>
        <v>28</v>
      </c>
      <c r="G29" s="28">
        <f>'KL-CV'!V24</f>
        <v>50</v>
      </c>
      <c r="H29" s="28"/>
      <c r="I29" s="28"/>
      <c r="J29" s="28">
        <f>ROUND(F29+G29+H29-I29,1)</f>
        <v>78</v>
      </c>
      <c r="K29" s="30" t="str">
        <f>IF(AND($J29&gt;=90,$J29&lt;=100),"X",IF($J29&lt;90,"",""))</f>
        <v/>
      </c>
      <c r="L29" s="30" t="str">
        <f>IF(AND($J29&gt;=75,$J29&lt;90),"X",IF($J29&lt;75,"",""))</f>
        <v>X</v>
      </c>
      <c r="M29" s="30" t="str">
        <f>IF(AND($J29&gt;=50,$J29&lt;75),"X",IF($J29&lt;50,"",""))</f>
        <v/>
      </c>
      <c r="N29" s="30" t="str">
        <f>IF($J29&lt;50,"X","")</f>
        <v/>
      </c>
      <c r="O29" s="33"/>
      <c r="P29" s="34"/>
    </row>
    <row r="30" spans="1:16" s="35" customFormat="1" ht="23.45" customHeight="1" x14ac:dyDescent="0.25">
      <c r="A30" s="27">
        <v>5</v>
      </c>
      <c r="B30" s="49" t="s">
        <v>148</v>
      </c>
      <c r="C30" s="50" t="s">
        <v>149</v>
      </c>
      <c r="D30" s="48" t="s">
        <v>150</v>
      </c>
      <c r="E30" s="28">
        <v>84</v>
      </c>
      <c r="F30" s="28">
        <f>'[1]Nguyễn Thị Thu Trang'!F43</f>
        <v>28</v>
      </c>
      <c r="G30" s="28">
        <f>'KL-CV'!V25</f>
        <v>50</v>
      </c>
      <c r="H30" s="28"/>
      <c r="I30" s="28"/>
      <c r="J30" s="28">
        <f>ROUND(F30+G30+H30-I30,1)</f>
        <v>78</v>
      </c>
      <c r="K30" s="30" t="str">
        <f>IF(AND($J30&gt;=90,$J30&lt;=100),"X",IF($J30&lt;90,"",""))</f>
        <v/>
      </c>
      <c r="L30" s="30" t="str">
        <f>IF(AND($J30&gt;=75,$J30&lt;90),"X",IF($J30&lt;75,"",""))</f>
        <v>X</v>
      </c>
      <c r="M30" s="30" t="str">
        <f>IF(AND($J30&gt;=50,$J30&lt;75),"X",IF($J30&lt;50,"",""))</f>
        <v/>
      </c>
      <c r="N30" s="30" t="str">
        <f>IF($J30&lt;50,"X","")</f>
        <v/>
      </c>
      <c r="O30" s="33"/>
      <c r="P30" s="34"/>
    </row>
    <row r="31" spans="1:16" s="35" customFormat="1" ht="23.45" customHeight="1" x14ac:dyDescent="0.25">
      <c r="A31" s="36" t="s">
        <v>135</v>
      </c>
      <c r="B31" s="74" t="s">
        <v>151</v>
      </c>
      <c r="C31" s="74"/>
      <c r="D31" s="39"/>
      <c r="E31" s="28"/>
      <c r="F31" s="28"/>
      <c r="G31" s="28"/>
      <c r="H31" s="28"/>
      <c r="I31" s="28"/>
      <c r="J31" s="28"/>
      <c r="K31" s="24"/>
      <c r="L31" s="38"/>
      <c r="M31" s="38"/>
      <c r="N31" s="38"/>
      <c r="O31" s="38"/>
      <c r="P31" s="34"/>
    </row>
    <row r="32" spans="1:16" s="32" customFormat="1" ht="23.25" customHeight="1" x14ac:dyDescent="0.25">
      <c r="A32" s="27">
        <v>1</v>
      </c>
      <c r="B32" s="49" t="s">
        <v>152</v>
      </c>
      <c r="C32" s="50" t="s">
        <v>146</v>
      </c>
      <c r="D32" s="47" t="s">
        <v>153</v>
      </c>
      <c r="E32" s="28"/>
      <c r="F32" s="28"/>
      <c r="G32" s="28"/>
      <c r="H32" s="28"/>
      <c r="I32" s="28"/>
      <c r="J32" s="28"/>
      <c r="K32" s="24"/>
      <c r="L32" s="26"/>
      <c r="M32" s="26"/>
      <c r="N32" s="26"/>
      <c r="O32" s="26"/>
      <c r="P32" s="34" t="s">
        <v>154</v>
      </c>
    </row>
    <row r="33" spans="1:16" s="42" customFormat="1" ht="23.25" customHeight="1" x14ac:dyDescent="0.25">
      <c r="A33" s="27">
        <v>2</v>
      </c>
      <c r="B33" s="49" t="s">
        <v>155</v>
      </c>
      <c r="C33" s="50" t="s">
        <v>156</v>
      </c>
      <c r="D33" s="47" t="s">
        <v>157</v>
      </c>
      <c r="E33" s="28">
        <v>93</v>
      </c>
      <c r="F33" s="28">
        <f>'[1]Tạ Quốc Tấn'!F43</f>
        <v>28</v>
      </c>
      <c r="G33" s="28">
        <f>'KL-CV'!V27</f>
        <v>60</v>
      </c>
      <c r="H33" s="28"/>
      <c r="I33" s="28"/>
      <c r="J33" s="28">
        <f>ROUND(F33+G33+H33-I33,1)</f>
        <v>88</v>
      </c>
      <c r="K33" s="30" t="str">
        <f t="shared" ref="K33:K40" si="5">IF(AND($J33&gt;=90,$J33&lt;=100),"X",IF($J33&lt;90,"",""))</f>
        <v/>
      </c>
      <c r="L33" s="30" t="str">
        <f t="shared" ref="L33:L40" si="6">IF(AND($J33&gt;=75,$J33&lt;90),"X",IF($J33&lt;75,"",""))</f>
        <v>X</v>
      </c>
      <c r="M33" s="30" t="str">
        <f t="shared" ref="M33:M40" si="7">IF(AND($J33&gt;=50,$J33&lt;75),"X",IF($J33&lt;50,"",""))</f>
        <v/>
      </c>
      <c r="N33" s="30" t="str">
        <f t="shared" ref="N33:N40" si="8">IF($J33&lt;50,"X","")</f>
        <v/>
      </c>
      <c r="O33" s="33"/>
      <c r="P33" s="34"/>
    </row>
    <row r="34" spans="1:16" s="35" customFormat="1" ht="23.25" customHeight="1" x14ac:dyDescent="0.25">
      <c r="A34" s="27">
        <v>3</v>
      </c>
      <c r="B34" s="49" t="s">
        <v>158</v>
      </c>
      <c r="C34" s="50" t="s">
        <v>159</v>
      </c>
      <c r="D34" s="47" t="s">
        <v>160</v>
      </c>
      <c r="E34" s="28">
        <v>83</v>
      </c>
      <c r="F34" s="28">
        <f>'[1]Nguyễn Xuân Lợi'!F43</f>
        <v>25</v>
      </c>
      <c r="G34" s="28">
        <f>'KL-CV'!V28</f>
        <v>50</v>
      </c>
      <c r="H34" s="28"/>
      <c r="I34" s="28"/>
      <c r="J34" s="28">
        <f t="shared" ref="J34:J40" si="9">ROUND(F34+G34+H34-I34,1)</f>
        <v>75</v>
      </c>
      <c r="K34" s="30" t="str">
        <f t="shared" si="5"/>
        <v/>
      </c>
      <c r="L34" s="30" t="str">
        <f t="shared" si="6"/>
        <v>X</v>
      </c>
      <c r="M34" s="30" t="str">
        <f t="shared" si="7"/>
        <v/>
      </c>
      <c r="N34" s="30" t="str">
        <f t="shared" si="8"/>
        <v/>
      </c>
      <c r="O34" s="33"/>
      <c r="P34" s="34"/>
    </row>
    <row r="35" spans="1:16" s="32" customFormat="1" ht="23.25" customHeight="1" x14ac:dyDescent="0.25">
      <c r="A35" s="27">
        <v>4</v>
      </c>
      <c r="B35" s="49" t="s">
        <v>161</v>
      </c>
      <c r="C35" s="50" t="s">
        <v>162</v>
      </c>
      <c r="D35" s="47" t="s">
        <v>163</v>
      </c>
      <c r="E35" s="28">
        <v>84</v>
      </c>
      <c r="F35" s="28">
        <f>'[1]Trần Thị Kim Loan'!F43</f>
        <v>26</v>
      </c>
      <c r="G35" s="28">
        <f>'KL-CV'!V29</f>
        <v>50</v>
      </c>
      <c r="H35" s="28"/>
      <c r="I35" s="28"/>
      <c r="J35" s="28">
        <f t="shared" si="9"/>
        <v>76</v>
      </c>
      <c r="K35" s="30" t="str">
        <f t="shared" si="5"/>
        <v/>
      </c>
      <c r="L35" s="30" t="str">
        <f t="shared" si="6"/>
        <v>X</v>
      </c>
      <c r="M35" s="30" t="str">
        <f t="shared" si="7"/>
        <v/>
      </c>
      <c r="N35" s="30" t="str">
        <f t="shared" si="8"/>
        <v/>
      </c>
      <c r="O35" s="33"/>
      <c r="P35" s="34"/>
    </row>
    <row r="36" spans="1:16" s="42" customFormat="1" ht="23.25" customHeight="1" x14ac:dyDescent="0.25">
      <c r="A36" s="27">
        <v>5</v>
      </c>
      <c r="B36" s="49" t="s">
        <v>164</v>
      </c>
      <c r="C36" s="50" t="s">
        <v>165</v>
      </c>
      <c r="D36" s="47" t="s">
        <v>166</v>
      </c>
      <c r="E36" s="28">
        <v>81</v>
      </c>
      <c r="F36" s="28">
        <f>'[1]Huỳnh Thị Thu Nga'!F43</f>
        <v>28</v>
      </c>
      <c r="G36" s="28">
        <f>'KL-CV'!V30</f>
        <v>50</v>
      </c>
      <c r="H36" s="28"/>
      <c r="I36" s="28"/>
      <c r="J36" s="28">
        <f t="shared" si="9"/>
        <v>78</v>
      </c>
      <c r="K36" s="30" t="str">
        <f t="shared" si="5"/>
        <v/>
      </c>
      <c r="L36" s="30" t="str">
        <f t="shared" si="6"/>
        <v>X</v>
      </c>
      <c r="M36" s="30" t="str">
        <f t="shared" si="7"/>
        <v/>
      </c>
      <c r="N36" s="30" t="str">
        <f t="shared" si="8"/>
        <v/>
      </c>
      <c r="O36" s="33"/>
      <c r="P36" s="34"/>
    </row>
    <row r="37" spans="1:16" s="35" customFormat="1" ht="23.25" customHeight="1" x14ac:dyDescent="0.25">
      <c r="A37" s="27">
        <v>6</v>
      </c>
      <c r="B37" s="49" t="s">
        <v>167</v>
      </c>
      <c r="C37" s="50" t="s">
        <v>168</v>
      </c>
      <c r="D37" s="47" t="s">
        <v>169</v>
      </c>
      <c r="E37" s="28">
        <v>76</v>
      </c>
      <c r="F37" s="28">
        <f>'[1]Lê Thị Thiện'!F43</f>
        <v>28</v>
      </c>
      <c r="G37" s="28">
        <f>'KL-CV'!V31</f>
        <v>50</v>
      </c>
      <c r="H37" s="28"/>
      <c r="I37" s="28"/>
      <c r="J37" s="28">
        <f t="shared" si="9"/>
        <v>78</v>
      </c>
      <c r="K37" s="30" t="str">
        <f t="shared" si="5"/>
        <v/>
      </c>
      <c r="L37" s="30" t="str">
        <f t="shared" si="6"/>
        <v>X</v>
      </c>
      <c r="M37" s="30" t="str">
        <f t="shared" si="7"/>
        <v/>
      </c>
      <c r="N37" s="30" t="str">
        <f t="shared" si="8"/>
        <v/>
      </c>
      <c r="O37" s="33"/>
      <c r="P37" s="34"/>
    </row>
    <row r="38" spans="1:16" s="32" customFormat="1" ht="23.25" customHeight="1" x14ac:dyDescent="0.25">
      <c r="A38" s="27">
        <v>7</v>
      </c>
      <c r="B38" s="49" t="s">
        <v>170</v>
      </c>
      <c r="C38" s="50" t="s">
        <v>171</v>
      </c>
      <c r="D38" s="47" t="s">
        <v>172</v>
      </c>
      <c r="E38" s="28">
        <v>94</v>
      </c>
      <c r="F38" s="28">
        <f>'[1]Võ Tấn Kiệt'!F43</f>
        <v>31</v>
      </c>
      <c r="G38" s="28">
        <f>'KL-CV'!V32</f>
        <v>60</v>
      </c>
      <c r="H38" s="28"/>
      <c r="I38" s="28"/>
      <c r="J38" s="28">
        <f t="shared" si="9"/>
        <v>91</v>
      </c>
      <c r="K38" s="30" t="str">
        <f t="shared" si="5"/>
        <v>X</v>
      </c>
      <c r="L38" s="30" t="str">
        <f t="shared" si="6"/>
        <v/>
      </c>
      <c r="M38" s="30" t="str">
        <f t="shared" si="7"/>
        <v/>
      </c>
      <c r="N38" s="30" t="str">
        <f t="shared" si="8"/>
        <v/>
      </c>
      <c r="O38" s="33"/>
      <c r="P38" s="34"/>
    </row>
    <row r="39" spans="1:16" s="42" customFormat="1" ht="23.25" customHeight="1" x14ac:dyDescent="0.25">
      <c r="A39" s="27">
        <v>8</v>
      </c>
      <c r="B39" s="49" t="s">
        <v>173</v>
      </c>
      <c r="C39" s="50" t="s">
        <v>174</v>
      </c>
      <c r="D39" s="47" t="s">
        <v>175</v>
      </c>
      <c r="E39" s="28">
        <v>93</v>
      </c>
      <c r="F39" s="28">
        <f>'[1]Huỳnh Bá Triết'!F43</f>
        <v>27</v>
      </c>
      <c r="G39" s="28">
        <f>'KL-CV'!V33</f>
        <v>60</v>
      </c>
      <c r="H39" s="28"/>
      <c r="I39" s="28"/>
      <c r="J39" s="28">
        <f t="shared" si="9"/>
        <v>87</v>
      </c>
      <c r="K39" s="30" t="str">
        <f t="shared" si="5"/>
        <v/>
      </c>
      <c r="L39" s="30" t="str">
        <f t="shared" si="6"/>
        <v>X</v>
      </c>
      <c r="M39" s="30" t="str">
        <f t="shared" si="7"/>
        <v/>
      </c>
      <c r="N39" s="30" t="str">
        <f t="shared" si="8"/>
        <v/>
      </c>
      <c r="O39" s="33"/>
      <c r="P39" s="34"/>
    </row>
    <row r="40" spans="1:16" s="32" customFormat="1" ht="23.25" customHeight="1" x14ac:dyDescent="0.25">
      <c r="A40" s="27">
        <v>9</v>
      </c>
      <c r="B40" s="49" t="s">
        <v>176</v>
      </c>
      <c r="C40" s="50" t="s">
        <v>177</v>
      </c>
      <c r="D40" s="47" t="s">
        <v>178</v>
      </c>
      <c r="E40" s="28">
        <v>82</v>
      </c>
      <c r="F40" s="28">
        <f>'[1]Trần Thanh Qúi'!F43</f>
        <v>27</v>
      </c>
      <c r="G40" s="28">
        <f>'KL-CV'!V34</f>
        <v>50</v>
      </c>
      <c r="H40" s="28"/>
      <c r="I40" s="28"/>
      <c r="J40" s="28">
        <f t="shared" si="9"/>
        <v>77</v>
      </c>
      <c r="K40" s="30" t="str">
        <f t="shared" si="5"/>
        <v/>
      </c>
      <c r="L40" s="30" t="str">
        <f t="shared" si="6"/>
        <v>X</v>
      </c>
      <c r="M40" s="30" t="str">
        <f t="shared" si="7"/>
        <v/>
      </c>
      <c r="N40" s="30" t="str">
        <f t="shared" si="8"/>
        <v/>
      </c>
      <c r="O40" s="33"/>
      <c r="P40" s="34"/>
    </row>
    <row r="41" spans="1:16" s="40" customFormat="1" ht="26.25" customHeight="1" x14ac:dyDescent="0.25">
      <c r="B41" s="41"/>
      <c r="K41" s="75" t="s">
        <v>180</v>
      </c>
      <c r="L41" s="75"/>
      <c r="M41" s="75"/>
      <c r="N41" s="75"/>
      <c r="O41" s="75"/>
    </row>
    <row r="42" spans="1:16" s="42" customFormat="1" ht="43.5" customHeight="1" x14ac:dyDescent="0.25">
      <c r="B42" s="20"/>
      <c r="C42" s="20"/>
      <c r="K42" s="68" t="s">
        <v>179</v>
      </c>
      <c r="L42" s="68"/>
      <c r="M42" s="68"/>
      <c r="N42" s="68"/>
      <c r="O42" s="68"/>
    </row>
    <row r="43" spans="1:16" x14ac:dyDescent="0.25">
      <c r="D43" s="40"/>
      <c r="E43" s="40"/>
      <c r="F43" s="40"/>
      <c r="G43" s="40"/>
      <c r="H43" s="40"/>
      <c r="I43" s="40"/>
      <c r="J43" s="40"/>
      <c r="K43" s="40"/>
      <c r="L43" s="40"/>
      <c r="M43" s="40"/>
      <c r="N43" s="40"/>
    </row>
    <row r="48" spans="1:16" ht="18.75" x14ac:dyDescent="0.25">
      <c r="K48" s="67" t="s">
        <v>27</v>
      </c>
      <c r="L48" s="67"/>
      <c r="M48" s="67"/>
      <c r="N48" s="67"/>
      <c r="O48" s="67"/>
    </row>
  </sheetData>
  <mergeCells count="16">
    <mergeCell ref="P7:P8"/>
    <mergeCell ref="B9:C9"/>
    <mergeCell ref="B31:C31"/>
    <mergeCell ref="K41:O41"/>
    <mergeCell ref="K42:O42"/>
    <mergeCell ref="K48:O48"/>
    <mergeCell ref="A2:D2"/>
    <mergeCell ref="J2:O2"/>
    <mergeCell ref="A4:O4"/>
    <mergeCell ref="A5:O5"/>
    <mergeCell ref="A7:A8"/>
    <mergeCell ref="B7:C8"/>
    <mergeCell ref="D7:D8"/>
    <mergeCell ref="E7:E8"/>
    <mergeCell ref="F7:J7"/>
    <mergeCell ref="K7:O7"/>
  </mergeCells>
  <printOptions horizontalCentered="1"/>
  <pageMargins left="0.51181102362204722" right="0.19685039370078741" top="0.74803149606299213" bottom="0.74803149606299213" header="0.31496062992125984" footer="0.31496062992125984"/>
  <pageSetup paperSize="9" scale="6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5"/>
  <sheetViews>
    <sheetView topLeftCell="A4" zoomScale="85" zoomScaleNormal="85" workbookViewId="0">
      <selection activeCell="L46" sqref="L46"/>
    </sheetView>
  </sheetViews>
  <sheetFormatPr defaultRowHeight="15" x14ac:dyDescent="0.25"/>
  <cols>
    <col min="1" max="1" width="5.28515625" style="58" customWidth="1"/>
    <col min="2" max="2" width="26" style="58" customWidth="1"/>
    <col min="3" max="3" width="13.28515625" style="58" customWidth="1"/>
    <col min="4" max="4" width="7.7109375" style="58" customWidth="1"/>
    <col min="5" max="19" width="7.7109375" style="60" customWidth="1"/>
    <col min="20" max="20" width="8" style="58" customWidth="1"/>
    <col min="21" max="21" width="9.140625" style="58" customWidth="1"/>
    <col min="22" max="22" width="7.5703125" style="58" customWidth="1"/>
    <col min="23" max="256" width="9.140625" style="58"/>
    <col min="257" max="257" width="5.28515625" style="58" customWidth="1"/>
    <col min="258" max="258" width="26" style="58" customWidth="1"/>
    <col min="259" max="259" width="13.28515625" style="58" customWidth="1"/>
    <col min="260" max="275" width="8.7109375" style="58" customWidth="1"/>
    <col min="276" max="276" width="8" style="58" customWidth="1"/>
    <col min="277" max="277" width="9.140625" style="58" customWidth="1"/>
    <col min="278" max="278" width="7.5703125" style="58" customWidth="1"/>
    <col min="279" max="512" width="9.140625" style="58"/>
    <col min="513" max="513" width="5.28515625" style="58" customWidth="1"/>
    <col min="514" max="514" width="26" style="58" customWidth="1"/>
    <col min="515" max="515" width="13.28515625" style="58" customWidth="1"/>
    <col min="516" max="531" width="8.7109375" style="58" customWidth="1"/>
    <col min="532" max="532" width="8" style="58" customWidth="1"/>
    <col min="533" max="533" width="9.140625" style="58" customWidth="1"/>
    <col min="534" max="534" width="7.5703125" style="58" customWidth="1"/>
    <col min="535" max="768" width="9.140625" style="58"/>
    <col min="769" max="769" width="5.28515625" style="58" customWidth="1"/>
    <col min="770" max="770" width="26" style="58" customWidth="1"/>
    <col min="771" max="771" width="13.28515625" style="58" customWidth="1"/>
    <col min="772" max="787" width="8.7109375" style="58" customWidth="1"/>
    <col min="788" max="788" width="8" style="58" customWidth="1"/>
    <col min="789" max="789" width="9.140625" style="58" customWidth="1"/>
    <col min="790" max="790" width="7.5703125" style="58" customWidth="1"/>
    <col min="791" max="1024" width="9.140625" style="58"/>
    <col min="1025" max="1025" width="5.28515625" style="58" customWidth="1"/>
    <col min="1026" max="1026" width="26" style="58" customWidth="1"/>
    <col min="1027" max="1027" width="13.28515625" style="58" customWidth="1"/>
    <col min="1028" max="1043" width="8.7109375" style="58" customWidth="1"/>
    <col min="1044" max="1044" width="8" style="58" customWidth="1"/>
    <col min="1045" max="1045" width="9.140625" style="58" customWidth="1"/>
    <col min="1046" max="1046" width="7.5703125" style="58" customWidth="1"/>
    <col min="1047" max="1280" width="9.140625" style="58"/>
    <col min="1281" max="1281" width="5.28515625" style="58" customWidth="1"/>
    <col min="1282" max="1282" width="26" style="58" customWidth="1"/>
    <col min="1283" max="1283" width="13.28515625" style="58" customWidth="1"/>
    <col min="1284" max="1299" width="8.7109375" style="58" customWidth="1"/>
    <col min="1300" max="1300" width="8" style="58" customWidth="1"/>
    <col min="1301" max="1301" width="9.140625" style="58" customWidth="1"/>
    <col min="1302" max="1302" width="7.5703125" style="58" customWidth="1"/>
    <col min="1303" max="1536" width="9.140625" style="58"/>
    <col min="1537" max="1537" width="5.28515625" style="58" customWidth="1"/>
    <col min="1538" max="1538" width="26" style="58" customWidth="1"/>
    <col min="1539" max="1539" width="13.28515625" style="58" customWidth="1"/>
    <col min="1540" max="1555" width="8.7109375" style="58" customWidth="1"/>
    <col min="1556" max="1556" width="8" style="58" customWidth="1"/>
    <col min="1557" max="1557" width="9.140625" style="58" customWidth="1"/>
    <col min="1558" max="1558" width="7.5703125" style="58" customWidth="1"/>
    <col min="1559" max="1792" width="9.140625" style="58"/>
    <col min="1793" max="1793" width="5.28515625" style="58" customWidth="1"/>
    <col min="1794" max="1794" width="26" style="58" customWidth="1"/>
    <col min="1795" max="1795" width="13.28515625" style="58" customWidth="1"/>
    <col min="1796" max="1811" width="8.7109375" style="58" customWidth="1"/>
    <col min="1812" max="1812" width="8" style="58" customWidth="1"/>
    <col min="1813" max="1813" width="9.140625" style="58" customWidth="1"/>
    <col min="1814" max="1814" width="7.5703125" style="58" customWidth="1"/>
    <col min="1815" max="2048" width="9.140625" style="58"/>
    <col min="2049" max="2049" width="5.28515625" style="58" customWidth="1"/>
    <col min="2050" max="2050" width="26" style="58" customWidth="1"/>
    <col min="2051" max="2051" width="13.28515625" style="58" customWidth="1"/>
    <col min="2052" max="2067" width="8.7109375" style="58" customWidth="1"/>
    <col min="2068" max="2068" width="8" style="58" customWidth="1"/>
    <col min="2069" max="2069" width="9.140625" style="58" customWidth="1"/>
    <col min="2070" max="2070" width="7.5703125" style="58" customWidth="1"/>
    <col min="2071" max="2304" width="9.140625" style="58"/>
    <col min="2305" max="2305" width="5.28515625" style="58" customWidth="1"/>
    <col min="2306" max="2306" width="26" style="58" customWidth="1"/>
    <col min="2307" max="2307" width="13.28515625" style="58" customWidth="1"/>
    <col min="2308" max="2323" width="8.7109375" style="58" customWidth="1"/>
    <col min="2324" max="2324" width="8" style="58" customWidth="1"/>
    <col min="2325" max="2325" width="9.140625" style="58" customWidth="1"/>
    <col min="2326" max="2326" width="7.5703125" style="58" customWidth="1"/>
    <col min="2327" max="2560" width="9.140625" style="58"/>
    <col min="2561" max="2561" width="5.28515625" style="58" customWidth="1"/>
    <col min="2562" max="2562" width="26" style="58" customWidth="1"/>
    <col min="2563" max="2563" width="13.28515625" style="58" customWidth="1"/>
    <col min="2564" max="2579" width="8.7109375" style="58" customWidth="1"/>
    <col min="2580" max="2580" width="8" style="58" customWidth="1"/>
    <col min="2581" max="2581" width="9.140625" style="58" customWidth="1"/>
    <col min="2582" max="2582" width="7.5703125" style="58" customWidth="1"/>
    <col min="2583" max="2816" width="9.140625" style="58"/>
    <col min="2817" max="2817" width="5.28515625" style="58" customWidth="1"/>
    <col min="2818" max="2818" width="26" style="58" customWidth="1"/>
    <col min="2819" max="2819" width="13.28515625" style="58" customWidth="1"/>
    <col min="2820" max="2835" width="8.7109375" style="58" customWidth="1"/>
    <col min="2836" max="2836" width="8" style="58" customWidth="1"/>
    <col min="2837" max="2837" width="9.140625" style="58" customWidth="1"/>
    <col min="2838" max="2838" width="7.5703125" style="58" customWidth="1"/>
    <col min="2839" max="3072" width="9.140625" style="58"/>
    <col min="3073" max="3073" width="5.28515625" style="58" customWidth="1"/>
    <col min="3074" max="3074" width="26" style="58" customWidth="1"/>
    <col min="3075" max="3075" width="13.28515625" style="58" customWidth="1"/>
    <col min="3076" max="3091" width="8.7109375" style="58" customWidth="1"/>
    <col min="3092" max="3092" width="8" style="58" customWidth="1"/>
    <col min="3093" max="3093" width="9.140625" style="58" customWidth="1"/>
    <col min="3094" max="3094" width="7.5703125" style="58" customWidth="1"/>
    <col min="3095" max="3328" width="9.140625" style="58"/>
    <col min="3329" max="3329" width="5.28515625" style="58" customWidth="1"/>
    <col min="3330" max="3330" width="26" style="58" customWidth="1"/>
    <col min="3331" max="3331" width="13.28515625" style="58" customWidth="1"/>
    <col min="3332" max="3347" width="8.7109375" style="58" customWidth="1"/>
    <col min="3348" max="3348" width="8" style="58" customWidth="1"/>
    <col min="3349" max="3349" width="9.140625" style="58" customWidth="1"/>
    <col min="3350" max="3350" width="7.5703125" style="58" customWidth="1"/>
    <col min="3351" max="3584" width="9.140625" style="58"/>
    <col min="3585" max="3585" width="5.28515625" style="58" customWidth="1"/>
    <col min="3586" max="3586" width="26" style="58" customWidth="1"/>
    <col min="3587" max="3587" width="13.28515625" style="58" customWidth="1"/>
    <col min="3588" max="3603" width="8.7109375" style="58" customWidth="1"/>
    <col min="3604" max="3604" width="8" style="58" customWidth="1"/>
    <col min="3605" max="3605" width="9.140625" style="58" customWidth="1"/>
    <col min="3606" max="3606" width="7.5703125" style="58" customWidth="1"/>
    <col min="3607" max="3840" width="9.140625" style="58"/>
    <col min="3841" max="3841" width="5.28515625" style="58" customWidth="1"/>
    <col min="3842" max="3842" width="26" style="58" customWidth="1"/>
    <col min="3843" max="3843" width="13.28515625" style="58" customWidth="1"/>
    <col min="3844" max="3859" width="8.7109375" style="58" customWidth="1"/>
    <col min="3860" max="3860" width="8" style="58" customWidth="1"/>
    <col min="3861" max="3861" width="9.140625" style="58" customWidth="1"/>
    <col min="3862" max="3862" width="7.5703125" style="58" customWidth="1"/>
    <col min="3863" max="4096" width="9.140625" style="58"/>
    <col min="4097" max="4097" width="5.28515625" style="58" customWidth="1"/>
    <col min="4098" max="4098" width="26" style="58" customWidth="1"/>
    <col min="4099" max="4099" width="13.28515625" style="58" customWidth="1"/>
    <col min="4100" max="4115" width="8.7109375" style="58" customWidth="1"/>
    <col min="4116" max="4116" width="8" style="58" customWidth="1"/>
    <col min="4117" max="4117" width="9.140625" style="58" customWidth="1"/>
    <col min="4118" max="4118" width="7.5703125" style="58" customWidth="1"/>
    <col min="4119" max="4352" width="9.140625" style="58"/>
    <col min="4353" max="4353" width="5.28515625" style="58" customWidth="1"/>
    <col min="4354" max="4354" width="26" style="58" customWidth="1"/>
    <col min="4355" max="4355" width="13.28515625" style="58" customWidth="1"/>
    <col min="4356" max="4371" width="8.7109375" style="58" customWidth="1"/>
    <col min="4372" max="4372" width="8" style="58" customWidth="1"/>
    <col min="4373" max="4373" width="9.140625" style="58" customWidth="1"/>
    <col min="4374" max="4374" width="7.5703125" style="58" customWidth="1"/>
    <col min="4375" max="4608" width="9.140625" style="58"/>
    <col min="4609" max="4609" width="5.28515625" style="58" customWidth="1"/>
    <col min="4610" max="4610" width="26" style="58" customWidth="1"/>
    <col min="4611" max="4611" width="13.28515625" style="58" customWidth="1"/>
    <col min="4612" max="4627" width="8.7109375" style="58" customWidth="1"/>
    <col min="4628" max="4628" width="8" style="58" customWidth="1"/>
    <col min="4629" max="4629" width="9.140625" style="58" customWidth="1"/>
    <col min="4630" max="4630" width="7.5703125" style="58" customWidth="1"/>
    <col min="4631" max="4864" width="9.140625" style="58"/>
    <col min="4865" max="4865" width="5.28515625" style="58" customWidth="1"/>
    <col min="4866" max="4866" width="26" style="58" customWidth="1"/>
    <col min="4867" max="4867" width="13.28515625" style="58" customWidth="1"/>
    <col min="4868" max="4883" width="8.7109375" style="58" customWidth="1"/>
    <col min="4884" max="4884" width="8" style="58" customWidth="1"/>
    <col min="4885" max="4885" width="9.140625" style="58" customWidth="1"/>
    <col min="4886" max="4886" width="7.5703125" style="58" customWidth="1"/>
    <col min="4887" max="5120" width="9.140625" style="58"/>
    <col min="5121" max="5121" width="5.28515625" style="58" customWidth="1"/>
    <col min="5122" max="5122" width="26" style="58" customWidth="1"/>
    <col min="5123" max="5123" width="13.28515625" style="58" customWidth="1"/>
    <col min="5124" max="5139" width="8.7109375" style="58" customWidth="1"/>
    <col min="5140" max="5140" width="8" style="58" customWidth="1"/>
    <col min="5141" max="5141" width="9.140625" style="58" customWidth="1"/>
    <col min="5142" max="5142" width="7.5703125" style="58" customWidth="1"/>
    <col min="5143" max="5376" width="9.140625" style="58"/>
    <col min="5377" max="5377" width="5.28515625" style="58" customWidth="1"/>
    <col min="5378" max="5378" width="26" style="58" customWidth="1"/>
    <col min="5379" max="5379" width="13.28515625" style="58" customWidth="1"/>
    <col min="5380" max="5395" width="8.7109375" style="58" customWidth="1"/>
    <col min="5396" max="5396" width="8" style="58" customWidth="1"/>
    <col min="5397" max="5397" width="9.140625" style="58" customWidth="1"/>
    <col min="5398" max="5398" width="7.5703125" style="58" customWidth="1"/>
    <col min="5399" max="5632" width="9.140625" style="58"/>
    <col min="5633" max="5633" width="5.28515625" style="58" customWidth="1"/>
    <col min="5634" max="5634" width="26" style="58" customWidth="1"/>
    <col min="5635" max="5635" width="13.28515625" style="58" customWidth="1"/>
    <col min="5636" max="5651" width="8.7109375" style="58" customWidth="1"/>
    <col min="5652" max="5652" width="8" style="58" customWidth="1"/>
    <col min="5653" max="5653" width="9.140625" style="58" customWidth="1"/>
    <col min="5654" max="5654" width="7.5703125" style="58" customWidth="1"/>
    <col min="5655" max="5888" width="9.140625" style="58"/>
    <col min="5889" max="5889" width="5.28515625" style="58" customWidth="1"/>
    <col min="5890" max="5890" width="26" style="58" customWidth="1"/>
    <col min="5891" max="5891" width="13.28515625" style="58" customWidth="1"/>
    <col min="5892" max="5907" width="8.7109375" style="58" customWidth="1"/>
    <col min="5908" max="5908" width="8" style="58" customWidth="1"/>
    <col min="5909" max="5909" width="9.140625" style="58" customWidth="1"/>
    <col min="5910" max="5910" width="7.5703125" style="58" customWidth="1"/>
    <col min="5911" max="6144" width="9.140625" style="58"/>
    <col min="6145" max="6145" width="5.28515625" style="58" customWidth="1"/>
    <col min="6146" max="6146" width="26" style="58" customWidth="1"/>
    <col min="6147" max="6147" width="13.28515625" style="58" customWidth="1"/>
    <col min="6148" max="6163" width="8.7109375" style="58" customWidth="1"/>
    <col min="6164" max="6164" width="8" style="58" customWidth="1"/>
    <col min="6165" max="6165" width="9.140625" style="58" customWidth="1"/>
    <col min="6166" max="6166" width="7.5703125" style="58" customWidth="1"/>
    <col min="6167" max="6400" width="9.140625" style="58"/>
    <col min="6401" max="6401" width="5.28515625" style="58" customWidth="1"/>
    <col min="6402" max="6402" width="26" style="58" customWidth="1"/>
    <col min="6403" max="6403" width="13.28515625" style="58" customWidth="1"/>
    <col min="6404" max="6419" width="8.7109375" style="58" customWidth="1"/>
    <col min="6420" max="6420" width="8" style="58" customWidth="1"/>
    <col min="6421" max="6421" width="9.140625" style="58" customWidth="1"/>
    <col min="6422" max="6422" width="7.5703125" style="58" customWidth="1"/>
    <col min="6423" max="6656" width="9.140625" style="58"/>
    <col min="6657" max="6657" width="5.28515625" style="58" customWidth="1"/>
    <col min="6658" max="6658" width="26" style="58" customWidth="1"/>
    <col min="6659" max="6659" width="13.28515625" style="58" customWidth="1"/>
    <col min="6660" max="6675" width="8.7109375" style="58" customWidth="1"/>
    <col min="6676" max="6676" width="8" style="58" customWidth="1"/>
    <col min="6677" max="6677" width="9.140625" style="58" customWidth="1"/>
    <col min="6678" max="6678" width="7.5703125" style="58" customWidth="1"/>
    <col min="6679" max="6912" width="9.140625" style="58"/>
    <col min="6913" max="6913" width="5.28515625" style="58" customWidth="1"/>
    <col min="6914" max="6914" width="26" style="58" customWidth="1"/>
    <col min="6915" max="6915" width="13.28515625" style="58" customWidth="1"/>
    <col min="6916" max="6931" width="8.7109375" style="58" customWidth="1"/>
    <col min="6932" max="6932" width="8" style="58" customWidth="1"/>
    <col min="6933" max="6933" width="9.140625" style="58" customWidth="1"/>
    <col min="6934" max="6934" width="7.5703125" style="58" customWidth="1"/>
    <col min="6935" max="7168" width="9.140625" style="58"/>
    <col min="7169" max="7169" width="5.28515625" style="58" customWidth="1"/>
    <col min="7170" max="7170" width="26" style="58" customWidth="1"/>
    <col min="7171" max="7171" width="13.28515625" style="58" customWidth="1"/>
    <col min="7172" max="7187" width="8.7109375" style="58" customWidth="1"/>
    <col min="7188" max="7188" width="8" style="58" customWidth="1"/>
    <col min="7189" max="7189" width="9.140625" style="58" customWidth="1"/>
    <col min="7190" max="7190" width="7.5703125" style="58" customWidth="1"/>
    <col min="7191" max="7424" width="9.140625" style="58"/>
    <col min="7425" max="7425" width="5.28515625" style="58" customWidth="1"/>
    <col min="7426" max="7426" width="26" style="58" customWidth="1"/>
    <col min="7427" max="7427" width="13.28515625" style="58" customWidth="1"/>
    <col min="7428" max="7443" width="8.7109375" style="58" customWidth="1"/>
    <col min="7444" max="7444" width="8" style="58" customWidth="1"/>
    <col min="7445" max="7445" width="9.140625" style="58" customWidth="1"/>
    <col min="7446" max="7446" width="7.5703125" style="58" customWidth="1"/>
    <col min="7447" max="7680" width="9.140625" style="58"/>
    <col min="7681" max="7681" width="5.28515625" style="58" customWidth="1"/>
    <col min="7682" max="7682" width="26" style="58" customWidth="1"/>
    <col min="7683" max="7683" width="13.28515625" style="58" customWidth="1"/>
    <col min="7684" max="7699" width="8.7109375" style="58" customWidth="1"/>
    <col min="7700" max="7700" width="8" style="58" customWidth="1"/>
    <col min="7701" max="7701" width="9.140625" style="58" customWidth="1"/>
    <col min="7702" max="7702" width="7.5703125" style="58" customWidth="1"/>
    <col min="7703" max="7936" width="9.140625" style="58"/>
    <col min="7937" max="7937" width="5.28515625" style="58" customWidth="1"/>
    <col min="7938" max="7938" width="26" style="58" customWidth="1"/>
    <col min="7939" max="7939" width="13.28515625" style="58" customWidth="1"/>
    <col min="7940" max="7955" width="8.7109375" style="58" customWidth="1"/>
    <col min="7956" max="7956" width="8" style="58" customWidth="1"/>
    <col min="7957" max="7957" width="9.140625" style="58" customWidth="1"/>
    <col min="7958" max="7958" width="7.5703125" style="58" customWidth="1"/>
    <col min="7959" max="8192" width="9.140625" style="58"/>
    <col min="8193" max="8193" width="5.28515625" style="58" customWidth="1"/>
    <col min="8194" max="8194" width="26" style="58" customWidth="1"/>
    <col min="8195" max="8195" width="13.28515625" style="58" customWidth="1"/>
    <col min="8196" max="8211" width="8.7109375" style="58" customWidth="1"/>
    <col min="8212" max="8212" width="8" style="58" customWidth="1"/>
    <col min="8213" max="8213" width="9.140625" style="58" customWidth="1"/>
    <col min="8214" max="8214" width="7.5703125" style="58" customWidth="1"/>
    <col min="8215" max="8448" width="9.140625" style="58"/>
    <col min="8449" max="8449" width="5.28515625" style="58" customWidth="1"/>
    <col min="8450" max="8450" width="26" style="58" customWidth="1"/>
    <col min="8451" max="8451" width="13.28515625" style="58" customWidth="1"/>
    <col min="8452" max="8467" width="8.7109375" style="58" customWidth="1"/>
    <col min="8468" max="8468" width="8" style="58" customWidth="1"/>
    <col min="8469" max="8469" width="9.140625" style="58" customWidth="1"/>
    <col min="8470" max="8470" width="7.5703125" style="58" customWidth="1"/>
    <col min="8471" max="8704" width="9.140625" style="58"/>
    <col min="8705" max="8705" width="5.28515625" style="58" customWidth="1"/>
    <col min="8706" max="8706" width="26" style="58" customWidth="1"/>
    <col min="8707" max="8707" width="13.28515625" style="58" customWidth="1"/>
    <col min="8708" max="8723" width="8.7109375" style="58" customWidth="1"/>
    <col min="8724" max="8724" width="8" style="58" customWidth="1"/>
    <col min="8725" max="8725" width="9.140625" style="58" customWidth="1"/>
    <col min="8726" max="8726" width="7.5703125" style="58" customWidth="1"/>
    <col min="8727" max="8960" width="9.140625" style="58"/>
    <col min="8961" max="8961" width="5.28515625" style="58" customWidth="1"/>
    <col min="8962" max="8962" width="26" style="58" customWidth="1"/>
    <col min="8963" max="8963" width="13.28515625" style="58" customWidth="1"/>
    <col min="8964" max="8979" width="8.7109375" style="58" customWidth="1"/>
    <col min="8980" max="8980" width="8" style="58" customWidth="1"/>
    <col min="8981" max="8981" width="9.140625" style="58" customWidth="1"/>
    <col min="8982" max="8982" width="7.5703125" style="58" customWidth="1"/>
    <col min="8983" max="9216" width="9.140625" style="58"/>
    <col min="9217" max="9217" width="5.28515625" style="58" customWidth="1"/>
    <col min="9218" max="9218" width="26" style="58" customWidth="1"/>
    <col min="9219" max="9219" width="13.28515625" style="58" customWidth="1"/>
    <col min="9220" max="9235" width="8.7109375" style="58" customWidth="1"/>
    <col min="9236" max="9236" width="8" style="58" customWidth="1"/>
    <col min="9237" max="9237" width="9.140625" style="58" customWidth="1"/>
    <col min="9238" max="9238" width="7.5703125" style="58" customWidth="1"/>
    <col min="9239" max="9472" width="9.140625" style="58"/>
    <col min="9473" max="9473" width="5.28515625" style="58" customWidth="1"/>
    <col min="9474" max="9474" width="26" style="58" customWidth="1"/>
    <col min="9475" max="9475" width="13.28515625" style="58" customWidth="1"/>
    <col min="9476" max="9491" width="8.7109375" style="58" customWidth="1"/>
    <col min="9492" max="9492" width="8" style="58" customWidth="1"/>
    <col min="9493" max="9493" width="9.140625" style="58" customWidth="1"/>
    <col min="9494" max="9494" width="7.5703125" style="58" customWidth="1"/>
    <col min="9495" max="9728" width="9.140625" style="58"/>
    <col min="9729" max="9729" width="5.28515625" style="58" customWidth="1"/>
    <col min="9730" max="9730" width="26" style="58" customWidth="1"/>
    <col min="9731" max="9731" width="13.28515625" style="58" customWidth="1"/>
    <col min="9732" max="9747" width="8.7109375" style="58" customWidth="1"/>
    <col min="9748" max="9748" width="8" style="58" customWidth="1"/>
    <col min="9749" max="9749" width="9.140625" style="58" customWidth="1"/>
    <col min="9750" max="9750" width="7.5703125" style="58" customWidth="1"/>
    <col min="9751" max="9984" width="9.140625" style="58"/>
    <col min="9985" max="9985" width="5.28515625" style="58" customWidth="1"/>
    <col min="9986" max="9986" width="26" style="58" customWidth="1"/>
    <col min="9987" max="9987" width="13.28515625" style="58" customWidth="1"/>
    <col min="9988" max="10003" width="8.7109375" style="58" customWidth="1"/>
    <col min="10004" max="10004" width="8" style="58" customWidth="1"/>
    <col min="10005" max="10005" width="9.140625" style="58" customWidth="1"/>
    <col min="10006" max="10006" width="7.5703125" style="58" customWidth="1"/>
    <col min="10007" max="10240" width="9.140625" style="58"/>
    <col min="10241" max="10241" width="5.28515625" style="58" customWidth="1"/>
    <col min="10242" max="10242" width="26" style="58" customWidth="1"/>
    <col min="10243" max="10243" width="13.28515625" style="58" customWidth="1"/>
    <col min="10244" max="10259" width="8.7109375" style="58" customWidth="1"/>
    <col min="10260" max="10260" width="8" style="58" customWidth="1"/>
    <col min="10261" max="10261" width="9.140625" style="58" customWidth="1"/>
    <col min="10262" max="10262" width="7.5703125" style="58" customWidth="1"/>
    <col min="10263" max="10496" width="9.140625" style="58"/>
    <col min="10497" max="10497" width="5.28515625" style="58" customWidth="1"/>
    <col min="10498" max="10498" width="26" style="58" customWidth="1"/>
    <col min="10499" max="10499" width="13.28515625" style="58" customWidth="1"/>
    <col min="10500" max="10515" width="8.7109375" style="58" customWidth="1"/>
    <col min="10516" max="10516" width="8" style="58" customWidth="1"/>
    <col min="10517" max="10517" width="9.140625" style="58" customWidth="1"/>
    <col min="10518" max="10518" width="7.5703125" style="58" customWidth="1"/>
    <col min="10519" max="10752" width="9.140625" style="58"/>
    <col min="10753" max="10753" width="5.28515625" style="58" customWidth="1"/>
    <col min="10754" max="10754" width="26" style="58" customWidth="1"/>
    <col min="10755" max="10755" width="13.28515625" style="58" customWidth="1"/>
    <col min="10756" max="10771" width="8.7109375" style="58" customWidth="1"/>
    <col min="10772" max="10772" width="8" style="58" customWidth="1"/>
    <col min="10773" max="10773" width="9.140625" style="58" customWidth="1"/>
    <col min="10774" max="10774" width="7.5703125" style="58" customWidth="1"/>
    <col min="10775" max="11008" width="9.140625" style="58"/>
    <col min="11009" max="11009" width="5.28515625" style="58" customWidth="1"/>
    <col min="11010" max="11010" width="26" style="58" customWidth="1"/>
    <col min="11011" max="11011" width="13.28515625" style="58" customWidth="1"/>
    <col min="11012" max="11027" width="8.7109375" style="58" customWidth="1"/>
    <col min="11028" max="11028" width="8" style="58" customWidth="1"/>
    <col min="11029" max="11029" width="9.140625" style="58" customWidth="1"/>
    <col min="11030" max="11030" width="7.5703125" style="58" customWidth="1"/>
    <col min="11031" max="11264" width="9.140625" style="58"/>
    <col min="11265" max="11265" width="5.28515625" style="58" customWidth="1"/>
    <col min="11266" max="11266" width="26" style="58" customWidth="1"/>
    <col min="11267" max="11267" width="13.28515625" style="58" customWidth="1"/>
    <col min="11268" max="11283" width="8.7109375" style="58" customWidth="1"/>
    <col min="11284" max="11284" width="8" style="58" customWidth="1"/>
    <col min="11285" max="11285" width="9.140625" style="58" customWidth="1"/>
    <col min="11286" max="11286" width="7.5703125" style="58" customWidth="1"/>
    <col min="11287" max="11520" width="9.140625" style="58"/>
    <col min="11521" max="11521" width="5.28515625" style="58" customWidth="1"/>
    <col min="11522" max="11522" width="26" style="58" customWidth="1"/>
    <col min="11523" max="11523" width="13.28515625" style="58" customWidth="1"/>
    <col min="11524" max="11539" width="8.7109375" style="58" customWidth="1"/>
    <col min="11540" max="11540" width="8" style="58" customWidth="1"/>
    <col min="11541" max="11541" width="9.140625" style="58" customWidth="1"/>
    <col min="11542" max="11542" width="7.5703125" style="58" customWidth="1"/>
    <col min="11543" max="11776" width="9.140625" style="58"/>
    <col min="11777" max="11777" width="5.28515625" style="58" customWidth="1"/>
    <col min="11778" max="11778" width="26" style="58" customWidth="1"/>
    <col min="11779" max="11779" width="13.28515625" style="58" customWidth="1"/>
    <col min="11780" max="11795" width="8.7109375" style="58" customWidth="1"/>
    <col min="11796" max="11796" width="8" style="58" customWidth="1"/>
    <col min="11797" max="11797" width="9.140625" style="58" customWidth="1"/>
    <col min="11798" max="11798" width="7.5703125" style="58" customWidth="1"/>
    <col min="11799" max="12032" width="9.140625" style="58"/>
    <col min="12033" max="12033" width="5.28515625" style="58" customWidth="1"/>
    <col min="12034" max="12034" width="26" style="58" customWidth="1"/>
    <col min="12035" max="12035" width="13.28515625" style="58" customWidth="1"/>
    <col min="12036" max="12051" width="8.7109375" style="58" customWidth="1"/>
    <col min="12052" max="12052" width="8" style="58" customWidth="1"/>
    <col min="12053" max="12053" width="9.140625" style="58" customWidth="1"/>
    <col min="12054" max="12054" width="7.5703125" style="58" customWidth="1"/>
    <col min="12055" max="12288" width="9.140625" style="58"/>
    <col min="12289" max="12289" width="5.28515625" style="58" customWidth="1"/>
    <col min="12290" max="12290" width="26" style="58" customWidth="1"/>
    <col min="12291" max="12291" width="13.28515625" style="58" customWidth="1"/>
    <col min="12292" max="12307" width="8.7109375" style="58" customWidth="1"/>
    <col min="12308" max="12308" width="8" style="58" customWidth="1"/>
    <col min="12309" max="12309" width="9.140625" style="58" customWidth="1"/>
    <col min="12310" max="12310" width="7.5703125" style="58" customWidth="1"/>
    <col min="12311" max="12544" width="9.140625" style="58"/>
    <col min="12545" max="12545" width="5.28515625" style="58" customWidth="1"/>
    <col min="12546" max="12546" width="26" style="58" customWidth="1"/>
    <col min="12547" max="12547" width="13.28515625" style="58" customWidth="1"/>
    <col min="12548" max="12563" width="8.7109375" style="58" customWidth="1"/>
    <col min="12564" max="12564" width="8" style="58" customWidth="1"/>
    <col min="12565" max="12565" width="9.140625" style="58" customWidth="1"/>
    <col min="12566" max="12566" width="7.5703125" style="58" customWidth="1"/>
    <col min="12567" max="12800" width="9.140625" style="58"/>
    <col min="12801" max="12801" width="5.28515625" style="58" customWidth="1"/>
    <col min="12802" max="12802" width="26" style="58" customWidth="1"/>
    <col min="12803" max="12803" width="13.28515625" style="58" customWidth="1"/>
    <col min="12804" max="12819" width="8.7109375" style="58" customWidth="1"/>
    <col min="12820" max="12820" width="8" style="58" customWidth="1"/>
    <col min="12821" max="12821" width="9.140625" style="58" customWidth="1"/>
    <col min="12822" max="12822" width="7.5703125" style="58" customWidth="1"/>
    <col min="12823" max="13056" width="9.140625" style="58"/>
    <col min="13057" max="13057" width="5.28515625" style="58" customWidth="1"/>
    <col min="13058" max="13058" width="26" style="58" customWidth="1"/>
    <col min="13059" max="13059" width="13.28515625" style="58" customWidth="1"/>
    <col min="13060" max="13075" width="8.7109375" style="58" customWidth="1"/>
    <col min="13076" max="13076" width="8" style="58" customWidth="1"/>
    <col min="13077" max="13077" width="9.140625" style="58" customWidth="1"/>
    <col min="13078" max="13078" width="7.5703125" style="58" customWidth="1"/>
    <col min="13079" max="13312" width="9.140625" style="58"/>
    <col min="13313" max="13313" width="5.28515625" style="58" customWidth="1"/>
    <col min="13314" max="13314" width="26" style="58" customWidth="1"/>
    <col min="13315" max="13315" width="13.28515625" style="58" customWidth="1"/>
    <col min="13316" max="13331" width="8.7109375" style="58" customWidth="1"/>
    <col min="13332" max="13332" width="8" style="58" customWidth="1"/>
    <col min="13333" max="13333" width="9.140625" style="58" customWidth="1"/>
    <col min="13334" max="13334" width="7.5703125" style="58" customWidth="1"/>
    <col min="13335" max="13568" width="9.140625" style="58"/>
    <col min="13569" max="13569" width="5.28515625" style="58" customWidth="1"/>
    <col min="13570" max="13570" width="26" style="58" customWidth="1"/>
    <col min="13571" max="13571" width="13.28515625" style="58" customWidth="1"/>
    <col min="13572" max="13587" width="8.7109375" style="58" customWidth="1"/>
    <col min="13588" max="13588" width="8" style="58" customWidth="1"/>
    <col min="13589" max="13589" width="9.140625" style="58" customWidth="1"/>
    <col min="13590" max="13590" width="7.5703125" style="58" customWidth="1"/>
    <col min="13591" max="13824" width="9.140625" style="58"/>
    <col min="13825" max="13825" width="5.28515625" style="58" customWidth="1"/>
    <col min="13826" max="13826" width="26" style="58" customWidth="1"/>
    <col min="13827" max="13827" width="13.28515625" style="58" customWidth="1"/>
    <col min="13828" max="13843" width="8.7109375" style="58" customWidth="1"/>
    <col min="13844" max="13844" width="8" style="58" customWidth="1"/>
    <col min="13845" max="13845" width="9.140625" style="58" customWidth="1"/>
    <col min="13846" max="13846" width="7.5703125" style="58" customWidth="1"/>
    <col min="13847" max="14080" width="9.140625" style="58"/>
    <col min="14081" max="14081" width="5.28515625" style="58" customWidth="1"/>
    <col min="14082" max="14082" width="26" style="58" customWidth="1"/>
    <col min="14083" max="14083" width="13.28515625" style="58" customWidth="1"/>
    <col min="14084" max="14099" width="8.7109375" style="58" customWidth="1"/>
    <col min="14100" max="14100" width="8" style="58" customWidth="1"/>
    <col min="14101" max="14101" width="9.140625" style="58" customWidth="1"/>
    <col min="14102" max="14102" width="7.5703125" style="58" customWidth="1"/>
    <col min="14103" max="14336" width="9.140625" style="58"/>
    <col min="14337" max="14337" width="5.28515625" style="58" customWidth="1"/>
    <col min="14338" max="14338" width="26" style="58" customWidth="1"/>
    <col min="14339" max="14339" width="13.28515625" style="58" customWidth="1"/>
    <col min="14340" max="14355" width="8.7109375" style="58" customWidth="1"/>
    <col min="14356" max="14356" width="8" style="58" customWidth="1"/>
    <col min="14357" max="14357" width="9.140625" style="58" customWidth="1"/>
    <col min="14358" max="14358" width="7.5703125" style="58" customWidth="1"/>
    <col min="14359" max="14592" width="9.140625" style="58"/>
    <col min="14593" max="14593" width="5.28515625" style="58" customWidth="1"/>
    <col min="14594" max="14594" width="26" style="58" customWidth="1"/>
    <col min="14595" max="14595" width="13.28515625" style="58" customWidth="1"/>
    <col min="14596" max="14611" width="8.7109375" style="58" customWidth="1"/>
    <col min="14612" max="14612" width="8" style="58" customWidth="1"/>
    <col min="14613" max="14613" width="9.140625" style="58" customWidth="1"/>
    <col min="14614" max="14614" width="7.5703125" style="58" customWidth="1"/>
    <col min="14615" max="14848" width="9.140625" style="58"/>
    <col min="14849" max="14849" width="5.28515625" style="58" customWidth="1"/>
    <col min="14850" max="14850" width="26" style="58" customWidth="1"/>
    <col min="14851" max="14851" width="13.28515625" style="58" customWidth="1"/>
    <col min="14852" max="14867" width="8.7109375" style="58" customWidth="1"/>
    <col min="14868" max="14868" width="8" style="58" customWidth="1"/>
    <col min="14869" max="14869" width="9.140625" style="58" customWidth="1"/>
    <col min="14870" max="14870" width="7.5703125" style="58" customWidth="1"/>
    <col min="14871" max="15104" width="9.140625" style="58"/>
    <col min="15105" max="15105" width="5.28515625" style="58" customWidth="1"/>
    <col min="15106" max="15106" width="26" style="58" customWidth="1"/>
    <col min="15107" max="15107" width="13.28515625" style="58" customWidth="1"/>
    <col min="15108" max="15123" width="8.7109375" style="58" customWidth="1"/>
    <col min="15124" max="15124" width="8" style="58" customWidth="1"/>
    <col min="15125" max="15125" width="9.140625" style="58" customWidth="1"/>
    <col min="15126" max="15126" width="7.5703125" style="58" customWidth="1"/>
    <col min="15127" max="15360" width="9.140625" style="58"/>
    <col min="15361" max="15361" width="5.28515625" style="58" customWidth="1"/>
    <col min="15362" max="15362" width="26" style="58" customWidth="1"/>
    <col min="15363" max="15363" width="13.28515625" style="58" customWidth="1"/>
    <col min="15364" max="15379" width="8.7109375" style="58" customWidth="1"/>
    <col min="15380" max="15380" width="8" style="58" customWidth="1"/>
    <col min="15381" max="15381" width="9.140625" style="58" customWidth="1"/>
    <col min="15382" max="15382" width="7.5703125" style="58" customWidth="1"/>
    <col min="15383" max="15616" width="9.140625" style="58"/>
    <col min="15617" max="15617" width="5.28515625" style="58" customWidth="1"/>
    <col min="15618" max="15618" width="26" style="58" customWidth="1"/>
    <col min="15619" max="15619" width="13.28515625" style="58" customWidth="1"/>
    <col min="15620" max="15635" width="8.7109375" style="58" customWidth="1"/>
    <col min="15636" max="15636" width="8" style="58" customWidth="1"/>
    <col min="15637" max="15637" width="9.140625" style="58" customWidth="1"/>
    <col min="15638" max="15638" width="7.5703125" style="58" customWidth="1"/>
    <col min="15639" max="15872" width="9.140625" style="58"/>
    <col min="15873" max="15873" width="5.28515625" style="58" customWidth="1"/>
    <col min="15874" max="15874" width="26" style="58" customWidth="1"/>
    <col min="15875" max="15875" width="13.28515625" style="58" customWidth="1"/>
    <col min="15876" max="15891" width="8.7109375" style="58" customWidth="1"/>
    <col min="15892" max="15892" width="8" style="58" customWidth="1"/>
    <col min="15893" max="15893" width="9.140625" style="58" customWidth="1"/>
    <col min="15894" max="15894" width="7.5703125" style="58" customWidth="1"/>
    <col min="15895" max="16128" width="9.140625" style="58"/>
    <col min="16129" max="16129" width="5.28515625" style="58" customWidth="1"/>
    <col min="16130" max="16130" width="26" style="58" customWidth="1"/>
    <col min="16131" max="16131" width="13.28515625" style="58" customWidth="1"/>
    <col min="16132" max="16147" width="8.7109375" style="58" customWidth="1"/>
    <col min="16148" max="16148" width="8" style="58" customWidth="1"/>
    <col min="16149" max="16149" width="9.140625" style="58" customWidth="1"/>
    <col min="16150" max="16150" width="7.5703125" style="58" customWidth="1"/>
    <col min="16151" max="16384" width="9.140625" style="58"/>
  </cols>
  <sheetData>
    <row r="1" spans="1:22" ht="46.5" customHeight="1" x14ac:dyDescent="0.25">
      <c r="A1" s="85" t="s">
        <v>186</v>
      </c>
      <c r="B1" s="85"/>
      <c r="C1" s="85"/>
      <c r="D1" s="85"/>
      <c r="E1" s="85"/>
      <c r="F1" s="1"/>
      <c r="G1" s="1"/>
      <c r="H1" s="1"/>
      <c r="I1" s="1"/>
      <c r="J1" s="1"/>
      <c r="K1" s="1"/>
      <c r="L1" s="1"/>
      <c r="M1" s="1"/>
      <c r="N1" s="1"/>
      <c r="O1" s="1"/>
      <c r="P1" s="1"/>
      <c r="Q1" s="1"/>
      <c r="R1" s="1"/>
      <c r="S1" s="1"/>
      <c r="T1" s="61"/>
      <c r="U1" s="61"/>
      <c r="V1" s="61"/>
    </row>
    <row r="2" spans="1:22" ht="26.25" customHeight="1" x14ac:dyDescent="0.25">
      <c r="A2" s="1"/>
      <c r="B2" s="1"/>
      <c r="C2" s="1"/>
      <c r="D2" s="61"/>
      <c r="E2" s="1"/>
      <c r="F2" s="1"/>
      <c r="G2" s="1"/>
      <c r="H2" s="1"/>
      <c r="I2" s="1"/>
      <c r="J2" s="1"/>
      <c r="K2" s="1"/>
      <c r="L2" s="1"/>
      <c r="M2" s="1"/>
      <c r="N2" s="1"/>
      <c r="O2" s="1"/>
      <c r="P2" s="1"/>
      <c r="Q2" s="1"/>
      <c r="R2" s="1"/>
      <c r="S2" s="1"/>
      <c r="T2" s="61"/>
      <c r="U2" s="61"/>
      <c r="V2" s="61"/>
    </row>
    <row r="3" spans="1:22" ht="26.25" customHeight="1" x14ac:dyDescent="0.25">
      <c r="A3" s="86" t="s">
        <v>0</v>
      </c>
      <c r="B3" s="86"/>
      <c r="C3" s="86"/>
      <c r="D3" s="86"/>
      <c r="E3" s="86"/>
      <c r="F3" s="86"/>
      <c r="G3" s="86"/>
      <c r="H3" s="86"/>
      <c r="I3" s="86"/>
      <c r="J3" s="86"/>
      <c r="K3" s="86"/>
      <c r="L3" s="86"/>
      <c r="M3" s="86"/>
      <c r="N3" s="86"/>
      <c r="O3" s="86"/>
      <c r="P3" s="86"/>
      <c r="Q3" s="86"/>
      <c r="R3" s="86"/>
      <c r="S3" s="86"/>
      <c r="T3" s="86"/>
      <c r="U3" s="86"/>
      <c r="V3" s="86"/>
    </row>
    <row r="4" spans="1:22" ht="7.5" customHeight="1" x14ac:dyDescent="0.25">
      <c r="A4" s="87"/>
      <c r="B4" s="87"/>
      <c r="C4" s="87"/>
      <c r="D4" s="87"/>
      <c r="E4" s="87"/>
      <c r="F4" s="87"/>
      <c r="G4" s="87"/>
      <c r="H4" s="87"/>
      <c r="I4" s="87"/>
      <c r="J4" s="87"/>
      <c r="K4" s="87"/>
      <c r="L4" s="87"/>
      <c r="M4" s="87"/>
      <c r="N4" s="87"/>
      <c r="O4" s="87"/>
      <c r="P4" s="87"/>
      <c r="Q4" s="87"/>
      <c r="R4" s="87"/>
      <c r="S4" s="87"/>
      <c r="T4" s="87"/>
      <c r="U4" s="87"/>
      <c r="V4" s="87"/>
    </row>
    <row r="5" spans="1:22" ht="21.75" customHeight="1" x14ac:dyDescent="0.25">
      <c r="A5" s="88" t="s">
        <v>1</v>
      </c>
      <c r="B5" s="88" t="s">
        <v>2</v>
      </c>
      <c r="C5" s="91" t="s">
        <v>3</v>
      </c>
      <c r="D5" s="94" t="s">
        <v>4</v>
      </c>
      <c r="E5" s="95"/>
      <c r="F5" s="95"/>
      <c r="G5" s="95"/>
      <c r="H5" s="95"/>
      <c r="I5" s="95"/>
      <c r="J5" s="95"/>
      <c r="K5" s="95"/>
      <c r="L5" s="95"/>
      <c r="M5" s="95"/>
      <c r="N5" s="95"/>
      <c r="O5" s="95"/>
      <c r="P5" s="95"/>
      <c r="Q5" s="95"/>
      <c r="R5" s="95"/>
      <c r="S5" s="95"/>
      <c r="T5" s="96"/>
      <c r="U5" s="97" t="s">
        <v>5</v>
      </c>
      <c r="V5" s="100" t="s">
        <v>6</v>
      </c>
    </row>
    <row r="6" spans="1:22" ht="36.75" customHeight="1" x14ac:dyDescent="0.25">
      <c r="A6" s="89"/>
      <c r="B6" s="89"/>
      <c r="C6" s="92"/>
      <c r="D6" s="103" t="s">
        <v>7</v>
      </c>
      <c r="E6" s="103"/>
      <c r="F6" s="103"/>
      <c r="G6" s="103"/>
      <c r="H6" s="103"/>
      <c r="I6" s="103"/>
      <c r="J6" s="103"/>
      <c r="K6" s="103"/>
      <c r="L6" s="103"/>
      <c r="M6" s="103"/>
      <c r="N6" s="103"/>
      <c r="O6" s="94" t="s">
        <v>8</v>
      </c>
      <c r="P6" s="95"/>
      <c r="Q6" s="95"/>
      <c r="R6" s="95"/>
      <c r="S6" s="95"/>
      <c r="T6" s="104" t="s">
        <v>9</v>
      </c>
      <c r="U6" s="98"/>
      <c r="V6" s="101"/>
    </row>
    <row r="7" spans="1:22" ht="51.95" customHeight="1" x14ac:dyDescent="0.25">
      <c r="A7" s="90"/>
      <c r="B7" s="90"/>
      <c r="C7" s="93"/>
      <c r="D7" s="2" t="s">
        <v>10</v>
      </c>
      <c r="E7" s="2" t="s">
        <v>11</v>
      </c>
      <c r="F7" s="2" t="s">
        <v>12</v>
      </c>
      <c r="G7" s="2" t="s">
        <v>13</v>
      </c>
      <c r="H7" s="2" t="s">
        <v>14</v>
      </c>
      <c r="I7" s="2" t="s">
        <v>15</v>
      </c>
      <c r="J7" s="2" t="s">
        <v>16</v>
      </c>
      <c r="K7" s="2" t="s">
        <v>17</v>
      </c>
      <c r="L7" s="2" t="s">
        <v>18</v>
      </c>
      <c r="M7" s="2" t="s">
        <v>19</v>
      </c>
      <c r="N7" s="2" t="s">
        <v>20</v>
      </c>
      <c r="O7" s="2" t="s">
        <v>21</v>
      </c>
      <c r="P7" s="2" t="s">
        <v>22</v>
      </c>
      <c r="Q7" s="2" t="s">
        <v>23</v>
      </c>
      <c r="R7" s="2" t="s">
        <v>24</v>
      </c>
      <c r="S7" s="2" t="s">
        <v>25</v>
      </c>
      <c r="T7" s="104"/>
      <c r="U7" s="99"/>
      <c r="V7" s="102"/>
    </row>
    <row r="8" spans="1:22" s="59" customFormat="1" ht="15.95" customHeight="1" x14ac:dyDescent="0.25">
      <c r="A8" s="3" t="s">
        <v>26</v>
      </c>
      <c r="B8" s="4" t="s">
        <v>27</v>
      </c>
      <c r="C8" s="5">
        <v>0.9</v>
      </c>
      <c r="D8" s="6"/>
      <c r="E8" s="6">
        <v>0.02</v>
      </c>
      <c r="F8" s="6"/>
      <c r="G8" s="6"/>
      <c r="H8" s="6"/>
      <c r="I8" s="6"/>
      <c r="J8" s="6">
        <v>0.02</v>
      </c>
      <c r="K8" s="6"/>
      <c r="L8" s="6">
        <v>0.01</v>
      </c>
      <c r="M8" s="6"/>
      <c r="N8" s="6"/>
      <c r="O8" s="6">
        <v>0.01</v>
      </c>
      <c r="P8" s="6">
        <v>0.01</v>
      </c>
      <c r="Q8" s="6">
        <v>0.01</v>
      </c>
      <c r="R8" s="6">
        <v>0.01</v>
      </c>
      <c r="S8" s="6">
        <v>0.01</v>
      </c>
      <c r="T8" s="7">
        <f t="shared" ref="T8:T33" si="0">IF(SUM(D8:N8)&gt;5%,5%,SUM(D8:N8))+IF(SUM(O8:S8)&gt;5%,5%,SUM(O8:S8))</f>
        <v>0.1</v>
      </c>
      <c r="U8" s="8">
        <f t="shared" ref="U8:U33" si="1">C8+T8</f>
        <v>1</v>
      </c>
      <c r="V8" s="9">
        <f t="shared" ref="V8:V33" si="2">IF(95%&lt;=U8,60,IF(AND(90%&lt;=U8,U8&lt;95%),50,IF(AND(80%&lt;=U8,U8&lt;90%),40,IF(AND(75%&lt;=U8,U8&lt;80%),30,IF(AND(70%&lt;=U8,U8&lt;75%),20,IF(U8&lt;70%,0,""))))))</f>
        <v>60</v>
      </c>
    </row>
    <row r="9" spans="1:22" s="59" customFormat="1" ht="15.95" customHeight="1" x14ac:dyDescent="0.25">
      <c r="A9" s="3" t="s">
        <v>28</v>
      </c>
      <c r="B9" s="10" t="s">
        <v>29</v>
      </c>
      <c r="C9" s="5">
        <v>0.9</v>
      </c>
      <c r="D9" s="6"/>
      <c r="E9" s="6"/>
      <c r="F9" s="6"/>
      <c r="G9" s="6">
        <v>0.02</v>
      </c>
      <c r="H9" s="6"/>
      <c r="I9" s="6"/>
      <c r="J9" s="6"/>
      <c r="K9" s="6">
        <v>0.02</v>
      </c>
      <c r="L9" s="6"/>
      <c r="M9" s="6"/>
      <c r="N9" s="6"/>
      <c r="O9" s="6">
        <v>0.01</v>
      </c>
      <c r="P9" s="6">
        <v>0.01</v>
      </c>
      <c r="Q9" s="6">
        <v>0.01</v>
      </c>
      <c r="R9" s="6"/>
      <c r="S9" s="6">
        <v>0.01</v>
      </c>
      <c r="T9" s="7">
        <f t="shared" si="0"/>
        <v>0.08</v>
      </c>
      <c r="U9" s="8">
        <f t="shared" si="1"/>
        <v>0.98</v>
      </c>
      <c r="V9" s="9">
        <f t="shared" si="2"/>
        <v>60</v>
      </c>
    </row>
    <row r="10" spans="1:22" s="59" customFormat="1" ht="15.95" customHeight="1" x14ac:dyDescent="0.25">
      <c r="A10" s="3" t="s">
        <v>30</v>
      </c>
      <c r="B10" s="11" t="s">
        <v>31</v>
      </c>
      <c r="C10" s="5">
        <v>0.9</v>
      </c>
      <c r="D10" s="6"/>
      <c r="E10" s="6"/>
      <c r="F10" s="6"/>
      <c r="G10" s="6"/>
      <c r="H10" s="6"/>
      <c r="I10" s="6"/>
      <c r="J10" s="6"/>
      <c r="K10" s="6"/>
      <c r="L10" s="6"/>
      <c r="M10" s="6"/>
      <c r="N10" s="6"/>
      <c r="O10" s="6">
        <v>0.01</v>
      </c>
      <c r="P10" s="6">
        <v>0.01</v>
      </c>
      <c r="Q10" s="6">
        <v>0.01</v>
      </c>
      <c r="R10" s="6">
        <v>0.01</v>
      </c>
      <c r="S10" s="6">
        <v>0.01</v>
      </c>
      <c r="T10" s="7">
        <f t="shared" si="0"/>
        <v>0.05</v>
      </c>
      <c r="U10" s="8">
        <f t="shared" si="1"/>
        <v>0.95000000000000007</v>
      </c>
      <c r="V10" s="9">
        <f t="shared" si="2"/>
        <v>60</v>
      </c>
    </row>
    <row r="11" spans="1:22" s="59" customFormat="1" ht="15.95" customHeight="1" x14ac:dyDescent="0.25">
      <c r="A11" s="3" t="s">
        <v>32</v>
      </c>
      <c r="B11" s="4" t="s">
        <v>33</v>
      </c>
      <c r="C11" s="5">
        <v>0.9</v>
      </c>
      <c r="D11" s="6"/>
      <c r="E11" s="6"/>
      <c r="F11" s="6"/>
      <c r="G11" s="6">
        <v>0.02</v>
      </c>
      <c r="H11" s="6"/>
      <c r="I11" s="6"/>
      <c r="J11" s="6"/>
      <c r="K11" s="6"/>
      <c r="L11" s="6"/>
      <c r="M11" s="6"/>
      <c r="N11" s="6"/>
      <c r="O11" s="6">
        <v>0.01</v>
      </c>
      <c r="P11" s="6">
        <v>0.01</v>
      </c>
      <c r="Q11" s="6"/>
      <c r="R11" s="6"/>
      <c r="S11" s="6">
        <v>0.01</v>
      </c>
      <c r="T11" s="7">
        <f t="shared" si="0"/>
        <v>0.05</v>
      </c>
      <c r="U11" s="8">
        <f t="shared" si="1"/>
        <v>0.95000000000000007</v>
      </c>
      <c r="V11" s="9">
        <f t="shared" si="2"/>
        <v>60</v>
      </c>
    </row>
    <row r="12" spans="1:22" s="59" customFormat="1" ht="15.95" customHeight="1" x14ac:dyDescent="0.25">
      <c r="A12" s="3" t="s">
        <v>34</v>
      </c>
      <c r="B12" s="12" t="s">
        <v>35</v>
      </c>
      <c r="C12" s="5">
        <v>0.9</v>
      </c>
      <c r="D12" s="6"/>
      <c r="E12" s="6"/>
      <c r="F12" s="6"/>
      <c r="G12" s="6"/>
      <c r="H12" s="6"/>
      <c r="I12" s="6"/>
      <c r="J12" s="6"/>
      <c r="K12" s="6"/>
      <c r="L12" s="6"/>
      <c r="M12" s="6"/>
      <c r="N12" s="6"/>
      <c r="O12" s="6">
        <v>0.01</v>
      </c>
      <c r="P12" s="6">
        <v>0.01</v>
      </c>
      <c r="Q12" s="6">
        <v>0.01</v>
      </c>
      <c r="R12" s="6">
        <v>0.01</v>
      </c>
      <c r="S12" s="6">
        <v>0.01</v>
      </c>
      <c r="T12" s="7">
        <f t="shared" si="0"/>
        <v>0.05</v>
      </c>
      <c r="U12" s="8">
        <f t="shared" si="1"/>
        <v>0.95000000000000007</v>
      </c>
      <c r="V12" s="9">
        <f t="shared" si="2"/>
        <v>60</v>
      </c>
    </row>
    <row r="13" spans="1:22" s="59" customFormat="1" ht="15.95" customHeight="1" x14ac:dyDescent="0.25">
      <c r="A13" s="3" t="s">
        <v>36</v>
      </c>
      <c r="B13" s="13" t="s">
        <v>37</v>
      </c>
      <c r="C13" s="5">
        <v>0.9</v>
      </c>
      <c r="D13" s="6"/>
      <c r="E13" s="6"/>
      <c r="F13" s="6"/>
      <c r="G13" s="6"/>
      <c r="H13" s="6"/>
      <c r="I13" s="6"/>
      <c r="J13" s="6"/>
      <c r="K13" s="6">
        <v>0.02</v>
      </c>
      <c r="L13" s="6"/>
      <c r="M13" s="6"/>
      <c r="N13" s="6"/>
      <c r="O13" s="6">
        <v>0.01</v>
      </c>
      <c r="P13" s="6">
        <v>0.01</v>
      </c>
      <c r="Q13" s="6"/>
      <c r="R13" s="6"/>
      <c r="S13" s="6">
        <v>0.01</v>
      </c>
      <c r="T13" s="7">
        <f t="shared" si="0"/>
        <v>0.05</v>
      </c>
      <c r="U13" s="8">
        <f t="shared" si="1"/>
        <v>0.95000000000000007</v>
      </c>
      <c r="V13" s="9">
        <f t="shared" si="2"/>
        <v>60</v>
      </c>
    </row>
    <row r="14" spans="1:22" s="59" customFormat="1" ht="15.95" customHeight="1" x14ac:dyDescent="0.25">
      <c r="A14" s="3" t="s">
        <v>38</v>
      </c>
      <c r="B14" s="13" t="s">
        <v>39</v>
      </c>
      <c r="C14" s="5">
        <v>0.9</v>
      </c>
      <c r="D14" s="6"/>
      <c r="E14" s="6"/>
      <c r="F14" s="6"/>
      <c r="G14" s="6"/>
      <c r="H14" s="6"/>
      <c r="I14" s="6"/>
      <c r="J14" s="6"/>
      <c r="K14" s="6"/>
      <c r="L14" s="6"/>
      <c r="M14" s="6"/>
      <c r="N14" s="6"/>
      <c r="O14" s="6">
        <v>0.01</v>
      </c>
      <c r="P14" s="6">
        <v>0.01</v>
      </c>
      <c r="Q14" s="6">
        <v>0.01</v>
      </c>
      <c r="R14" s="6">
        <v>0.01</v>
      </c>
      <c r="S14" s="6">
        <v>0.01</v>
      </c>
      <c r="T14" s="7">
        <f t="shared" si="0"/>
        <v>0.05</v>
      </c>
      <c r="U14" s="8">
        <f t="shared" si="1"/>
        <v>0.95000000000000007</v>
      </c>
      <c r="V14" s="9">
        <f t="shared" si="2"/>
        <v>60</v>
      </c>
    </row>
    <row r="15" spans="1:22" s="59" customFormat="1" ht="15.95" customHeight="1" x14ac:dyDescent="0.25">
      <c r="A15" s="3" t="s">
        <v>40</v>
      </c>
      <c r="B15" s="10" t="s">
        <v>41</v>
      </c>
      <c r="C15" s="5">
        <v>0.9</v>
      </c>
      <c r="D15" s="6"/>
      <c r="E15" s="6"/>
      <c r="F15" s="6"/>
      <c r="G15" s="6"/>
      <c r="H15" s="6"/>
      <c r="I15" s="6"/>
      <c r="J15" s="6"/>
      <c r="K15" s="6"/>
      <c r="L15" s="6"/>
      <c r="M15" s="6"/>
      <c r="N15" s="6"/>
      <c r="O15" s="6">
        <v>0.01</v>
      </c>
      <c r="P15" s="6">
        <v>0.01</v>
      </c>
      <c r="Q15" s="6"/>
      <c r="R15" s="6"/>
      <c r="S15" s="6">
        <v>0.01</v>
      </c>
      <c r="T15" s="7">
        <f t="shared" si="0"/>
        <v>0.03</v>
      </c>
      <c r="U15" s="8">
        <f t="shared" si="1"/>
        <v>0.93</v>
      </c>
      <c r="V15" s="9">
        <f t="shared" si="2"/>
        <v>50</v>
      </c>
    </row>
    <row r="16" spans="1:22" s="59" customFormat="1" ht="15.95" customHeight="1" x14ac:dyDescent="0.25">
      <c r="A16" s="3" t="s">
        <v>42</v>
      </c>
      <c r="B16" s="10" t="s">
        <v>43</v>
      </c>
      <c r="C16" s="5">
        <v>0.9</v>
      </c>
      <c r="D16" s="6"/>
      <c r="E16" s="6"/>
      <c r="F16" s="6"/>
      <c r="G16" s="6"/>
      <c r="H16" s="6"/>
      <c r="I16" s="6"/>
      <c r="J16" s="6"/>
      <c r="K16" s="6"/>
      <c r="L16" s="6"/>
      <c r="M16" s="6"/>
      <c r="N16" s="6"/>
      <c r="O16" s="6">
        <v>0.01</v>
      </c>
      <c r="P16" s="6">
        <v>0.01</v>
      </c>
      <c r="Q16" s="6"/>
      <c r="R16" s="6"/>
      <c r="S16" s="6">
        <v>0.01</v>
      </c>
      <c r="T16" s="7">
        <f t="shared" si="0"/>
        <v>0.03</v>
      </c>
      <c r="U16" s="8">
        <f t="shared" si="1"/>
        <v>0.93</v>
      </c>
      <c r="V16" s="9">
        <f t="shared" si="2"/>
        <v>50</v>
      </c>
    </row>
    <row r="17" spans="1:22" s="59" customFormat="1" ht="15.95" customHeight="1" x14ac:dyDescent="0.25">
      <c r="A17" s="3">
        <v>10</v>
      </c>
      <c r="B17" s="10" t="s">
        <v>44</v>
      </c>
      <c r="C17" s="5">
        <v>0.9</v>
      </c>
      <c r="D17" s="6"/>
      <c r="E17" s="6"/>
      <c r="F17" s="6"/>
      <c r="G17" s="6"/>
      <c r="H17" s="6"/>
      <c r="I17" s="6"/>
      <c r="J17" s="6"/>
      <c r="K17" s="6"/>
      <c r="L17" s="6"/>
      <c r="M17" s="6"/>
      <c r="N17" s="6"/>
      <c r="O17" s="6">
        <v>0.01</v>
      </c>
      <c r="P17" s="6">
        <v>0.01</v>
      </c>
      <c r="Q17" s="6"/>
      <c r="R17" s="6"/>
      <c r="S17" s="6">
        <v>0.01</v>
      </c>
      <c r="T17" s="7">
        <f t="shared" si="0"/>
        <v>0.03</v>
      </c>
      <c r="U17" s="8">
        <f t="shared" si="1"/>
        <v>0.93</v>
      </c>
      <c r="V17" s="9">
        <f t="shared" si="2"/>
        <v>50</v>
      </c>
    </row>
    <row r="18" spans="1:22" s="59" customFormat="1" ht="15.95" customHeight="1" x14ac:dyDescent="0.25">
      <c r="A18" s="3">
        <v>11</v>
      </c>
      <c r="B18" s="10" t="s">
        <v>45</v>
      </c>
      <c r="C18" s="5">
        <v>0.9</v>
      </c>
      <c r="D18" s="6"/>
      <c r="E18" s="6"/>
      <c r="F18" s="6"/>
      <c r="G18" s="6"/>
      <c r="H18" s="6"/>
      <c r="I18" s="6"/>
      <c r="J18" s="6"/>
      <c r="K18" s="6">
        <v>0.02</v>
      </c>
      <c r="L18" s="6"/>
      <c r="M18" s="6"/>
      <c r="N18" s="6"/>
      <c r="O18" s="6">
        <v>0.01</v>
      </c>
      <c r="P18" s="6">
        <v>0.01</v>
      </c>
      <c r="Q18" s="6">
        <v>0.01</v>
      </c>
      <c r="R18" s="6"/>
      <c r="S18" s="6">
        <v>0.01</v>
      </c>
      <c r="T18" s="7">
        <f t="shared" si="0"/>
        <v>0.06</v>
      </c>
      <c r="U18" s="8">
        <f t="shared" si="1"/>
        <v>0.96</v>
      </c>
      <c r="V18" s="9">
        <f t="shared" si="2"/>
        <v>60</v>
      </c>
    </row>
    <row r="19" spans="1:22" s="59" customFormat="1" ht="15.95" customHeight="1" x14ac:dyDescent="0.25">
      <c r="A19" s="3">
        <v>12</v>
      </c>
      <c r="B19" s="10" t="s">
        <v>46</v>
      </c>
      <c r="C19" s="5">
        <v>0.9</v>
      </c>
      <c r="D19" s="6"/>
      <c r="E19" s="6"/>
      <c r="F19" s="6"/>
      <c r="G19" s="6"/>
      <c r="H19" s="6"/>
      <c r="I19" s="6"/>
      <c r="J19" s="6"/>
      <c r="K19" s="6"/>
      <c r="L19" s="6">
        <v>0.01</v>
      </c>
      <c r="M19" s="6"/>
      <c r="N19" s="6"/>
      <c r="O19" s="6">
        <v>0.01</v>
      </c>
      <c r="P19" s="6">
        <v>0.01</v>
      </c>
      <c r="Q19" s="6">
        <v>0.01</v>
      </c>
      <c r="R19" s="6"/>
      <c r="S19" s="6">
        <v>0.01</v>
      </c>
      <c r="T19" s="7">
        <f t="shared" si="0"/>
        <v>0.05</v>
      </c>
      <c r="U19" s="8">
        <f t="shared" si="1"/>
        <v>0.95000000000000007</v>
      </c>
      <c r="V19" s="9">
        <f t="shared" si="2"/>
        <v>60</v>
      </c>
    </row>
    <row r="20" spans="1:22" s="59" customFormat="1" ht="15.95" customHeight="1" x14ac:dyDescent="0.25">
      <c r="A20" s="3">
        <v>13</v>
      </c>
      <c r="B20" s="10" t="s">
        <v>47</v>
      </c>
      <c r="C20" s="5">
        <v>0.9</v>
      </c>
      <c r="D20" s="6"/>
      <c r="E20" s="6"/>
      <c r="F20" s="6"/>
      <c r="G20" s="6"/>
      <c r="H20" s="6"/>
      <c r="I20" s="6"/>
      <c r="J20" s="6"/>
      <c r="K20" s="6"/>
      <c r="L20" s="6"/>
      <c r="M20" s="6"/>
      <c r="N20" s="6"/>
      <c r="O20" s="6">
        <v>0.01</v>
      </c>
      <c r="P20" s="6">
        <v>0.01</v>
      </c>
      <c r="Q20" s="6"/>
      <c r="R20" s="6"/>
      <c r="S20" s="6">
        <v>0.01</v>
      </c>
      <c r="T20" s="7">
        <f t="shared" si="0"/>
        <v>0.03</v>
      </c>
      <c r="U20" s="8">
        <f t="shared" si="1"/>
        <v>0.93</v>
      </c>
      <c r="V20" s="9">
        <f t="shared" si="2"/>
        <v>50</v>
      </c>
    </row>
    <row r="21" spans="1:22" s="59" customFormat="1" ht="15.95" customHeight="1" x14ac:dyDescent="0.25">
      <c r="A21" s="3">
        <v>14</v>
      </c>
      <c r="B21" s="10" t="s">
        <v>48</v>
      </c>
      <c r="C21" s="5">
        <v>0.9</v>
      </c>
      <c r="D21" s="6"/>
      <c r="E21" s="6"/>
      <c r="F21" s="6"/>
      <c r="G21" s="6"/>
      <c r="H21" s="6"/>
      <c r="I21" s="6"/>
      <c r="J21" s="6"/>
      <c r="K21" s="6"/>
      <c r="L21" s="6"/>
      <c r="M21" s="6"/>
      <c r="N21" s="6"/>
      <c r="O21" s="6">
        <v>0.01</v>
      </c>
      <c r="P21" s="6">
        <v>0.01</v>
      </c>
      <c r="Q21" s="6">
        <v>0.01</v>
      </c>
      <c r="R21" s="6">
        <v>0.01</v>
      </c>
      <c r="S21" s="6">
        <v>0.01</v>
      </c>
      <c r="T21" s="7">
        <f t="shared" si="0"/>
        <v>0.05</v>
      </c>
      <c r="U21" s="8">
        <f t="shared" si="1"/>
        <v>0.95000000000000007</v>
      </c>
      <c r="V21" s="9">
        <f t="shared" si="2"/>
        <v>60</v>
      </c>
    </row>
    <row r="22" spans="1:22" s="59" customFormat="1" ht="15.95" customHeight="1" x14ac:dyDescent="0.25">
      <c r="A22" s="3">
        <v>15</v>
      </c>
      <c r="B22" s="10" t="s">
        <v>49</v>
      </c>
      <c r="C22" s="5">
        <v>0.9</v>
      </c>
      <c r="D22" s="6"/>
      <c r="E22" s="6"/>
      <c r="F22" s="6"/>
      <c r="G22" s="6"/>
      <c r="H22" s="6"/>
      <c r="I22" s="6"/>
      <c r="J22" s="6"/>
      <c r="K22" s="6"/>
      <c r="L22" s="6"/>
      <c r="M22" s="6"/>
      <c r="N22" s="6"/>
      <c r="O22" s="6">
        <v>0.01</v>
      </c>
      <c r="P22" s="6">
        <v>0.01</v>
      </c>
      <c r="Q22" s="6"/>
      <c r="R22" s="6"/>
      <c r="S22" s="6">
        <v>0.01</v>
      </c>
      <c r="T22" s="7">
        <f t="shared" si="0"/>
        <v>0.03</v>
      </c>
      <c r="U22" s="8">
        <f t="shared" si="1"/>
        <v>0.93</v>
      </c>
      <c r="V22" s="9">
        <f t="shared" si="2"/>
        <v>50</v>
      </c>
    </row>
    <row r="23" spans="1:22" s="59" customFormat="1" ht="15.95" customHeight="1" x14ac:dyDescent="0.25">
      <c r="A23" s="3">
        <v>16</v>
      </c>
      <c r="B23" s="10" t="s">
        <v>50</v>
      </c>
      <c r="C23" s="5">
        <v>0.9</v>
      </c>
      <c r="D23" s="6"/>
      <c r="E23" s="6"/>
      <c r="F23" s="6"/>
      <c r="G23" s="6"/>
      <c r="H23" s="6"/>
      <c r="I23" s="6"/>
      <c r="J23" s="6"/>
      <c r="K23" s="6"/>
      <c r="L23" s="6"/>
      <c r="M23" s="6"/>
      <c r="N23" s="6"/>
      <c r="O23" s="6">
        <v>0.01</v>
      </c>
      <c r="P23" s="6">
        <v>0.01</v>
      </c>
      <c r="Q23" s="6"/>
      <c r="R23" s="6"/>
      <c r="S23" s="6">
        <v>0.01</v>
      </c>
      <c r="T23" s="7">
        <f t="shared" si="0"/>
        <v>0.03</v>
      </c>
      <c r="U23" s="8">
        <f t="shared" si="1"/>
        <v>0.93</v>
      </c>
      <c r="V23" s="9">
        <f t="shared" si="2"/>
        <v>50</v>
      </c>
    </row>
    <row r="24" spans="1:22" s="59" customFormat="1" ht="15.95" customHeight="1" x14ac:dyDescent="0.25">
      <c r="A24" s="3">
        <v>17</v>
      </c>
      <c r="B24" s="10" t="s">
        <v>51</v>
      </c>
      <c r="C24" s="5">
        <v>0.9</v>
      </c>
      <c r="D24" s="6"/>
      <c r="E24" s="6"/>
      <c r="F24" s="6"/>
      <c r="G24" s="6"/>
      <c r="H24" s="6"/>
      <c r="I24" s="6"/>
      <c r="J24" s="6"/>
      <c r="K24" s="6"/>
      <c r="L24" s="6"/>
      <c r="M24" s="6"/>
      <c r="N24" s="6"/>
      <c r="O24" s="6">
        <v>0.01</v>
      </c>
      <c r="P24" s="6">
        <v>0.01</v>
      </c>
      <c r="Q24" s="6"/>
      <c r="R24" s="6"/>
      <c r="S24" s="6">
        <v>0.01</v>
      </c>
      <c r="T24" s="7">
        <f t="shared" si="0"/>
        <v>0.03</v>
      </c>
      <c r="U24" s="8">
        <f t="shared" si="1"/>
        <v>0.93</v>
      </c>
      <c r="V24" s="9">
        <f t="shared" si="2"/>
        <v>50</v>
      </c>
    </row>
    <row r="25" spans="1:22" s="59" customFormat="1" ht="15.95" customHeight="1" x14ac:dyDescent="0.25">
      <c r="A25" s="3">
        <v>18</v>
      </c>
      <c r="B25" s="10" t="s">
        <v>52</v>
      </c>
      <c r="C25" s="5">
        <v>0.9</v>
      </c>
      <c r="D25" s="6"/>
      <c r="E25" s="6"/>
      <c r="F25" s="6"/>
      <c r="G25" s="6"/>
      <c r="H25" s="6"/>
      <c r="I25" s="6"/>
      <c r="J25" s="6"/>
      <c r="K25" s="6"/>
      <c r="L25" s="6"/>
      <c r="M25" s="6"/>
      <c r="N25" s="6"/>
      <c r="O25" s="6">
        <v>0.01</v>
      </c>
      <c r="P25" s="6">
        <v>0.01</v>
      </c>
      <c r="Q25" s="6"/>
      <c r="R25" s="6"/>
      <c r="S25" s="6">
        <v>0.01</v>
      </c>
      <c r="T25" s="7">
        <f t="shared" si="0"/>
        <v>0.03</v>
      </c>
      <c r="U25" s="8">
        <f t="shared" si="1"/>
        <v>0.93</v>
      </c>
      <c r="V25" s="9">
        <f t="shared" si="2"/>
        <v>50</v>
      </c>
    </row>
    <row r="26" spans="1:22" s="59" customFormat="1" ht="15.95" customHeight="1" x14ac:dyDescent="0.25">
      <c r="A26" s="3">
        <v>19</v>
      </c>
      <c r="B26" s="10" t="s">
        <v>53</v>
      </c>
      <c r="C26" s="5"/>
      <c r="D26" s="6"/>
      <c r="E26" s="6"/>
      <c r="F26" s="6"/>
      <c r="G26" s="6"/>
      <c r="H26" s="6"/>
      <c r="I26" s="6"/>
      <c r="J26" s="6"/>
      <c r="K26" s="6"/>
      <c r="L26" s="6"/>
      <c r="M26" s="6"/>
      <c r="N26" s="6"/>
      <c r="O26" s="6"/>
      <c r="P26" s="6"/>
      <c r="Q26" s="6"/>
      <c r="R26" s="6"/>
      <c r="S26" s="6"/>
      <c r="T26" s="7"/>
      <c r="U26" s="8"/>
      <c r="V26" s="9"/>
    </row>
    <row r="27" spans="1:22" s="59" customFormat="1" ht="15.95" customHeight="1" x14ac:dyDescent="0.25">
      <c r="A27" s="3">
        <v>20</v>
      </c>
      <c r="B27" s="10" t="s">
        <v>54</v>
      </c>
      <c r="C27" s="5">
        <v>0.9</v>
      </c>
      <c r="D27" s="6"/>
      <c r="E27" s="6"/>
      <c r="F27" s="6"/>
      <c r="G27" s="6"/>
      <c r="H27" s="6"/>
      <c r="I27" s="6"/>
      <c r="J27" s="6"/>
      <c r="K27" s="6"/>
      <c r="L27" s="6"/>
      <c r="M27" s="6"/>
      <c r="N27" s="6"/>
      <c r="O27" s="6">
        <v>0.01</v>
      </c>
      <c r="P27" s="6">
        <v>0.01</v>
      </c>
      <c r="Q27" s="6">
        <v>0.01</v>
      </c>
      <c r="R27" s="6">
        <v>0.01</v>
      </c>
      <c r="S27" s="6">
        <v>0.01</v>
      </c>
      <c r="T27" s="7">
        <f t="shared" si="0"/>
        <v>0.05</v>
      </c>
      <c r="U27" s="8">
        <f t="shared" si="1"/>
        <v>0.95000000000000007</v>
      </c>
      <c r="V27" s="9">
        <f t="shared" si="2"/>
        <v>60</v>
      </c>
    </row>
    <row r="28" spans="1:22" s="59" customFormat="1" ht="15.95" customHeight="1" x14ac:dyDescent="0.25">
      <c r="A28" s="3">
        <v>21</v>
      </c>
      <c r="B28" s="10" t="s">
        <v>55</v>
      </c>
      <c r="C28" s="5">
        <v>0.9</v>
      </c>
      <c r="D28" s="6"/>
      <c r="E28" s="6"/>
      <c r="F28" s="6"/>
      <c r="G28" s="6"/>
      <c r="H28" s="6"/>
      <c r="I28" s="6"/>
      <c r="J28" s="6"/>
      <c r="K28" s="6"/>
      <c r="L28" s="6"/>
      <c r="M28" s="6"/>
      <c r="N28" s="6"/>
      <c r="O28" s="6">
        <v>0.01</v>
      </c>
      <c r="P28" s="6">
        <v>0.01</v>
      </c>
      <c r="Q28" s="6"/>
      <c r="R28" s="6"/>
      <c r="S28" s="6">
        <v>0.01</v>
      </c>
      <c r="T28" s="7">
        <f t="shared" si="0"/>
        <v>0.03</v>
      </c>
      <c r="U28" s="8">
        <f t="shared" si="1"/>
        <v>0.93</v>
      </c>
      <c r="V28" s="9">
        <f t="shared" si="2"/>
        <v>50</v>
      </c>
    </row>
    <row r="29" spans="1:22" s="59" customFormat="1" ht="15.95" customHeight="1" x14ac:dyDescent="0.25">
      <c r="A29" s="3">
        <v>22</v>
      </c>
      <c r="B29" s="10" t="s">
        <v>56</v>
      </c>
      <c r="C29" s="5">
        <v>0.9</v>
      </c>
      <c r="D29" s="6"/>
      <c r="E29" s="6"/>
      <c r="F29" s="6"/>
      <c r="G29" s="6"/>
      <c r="H29" s="6"/>
      <c r="I29" s="6"/>
      <c r="J29" s="6"/>
      <c r="K29" s="6"/>
      <c r="L29" s="6"/>
      <c r="M29" s="6"/>
      <c r="N29" s="6"/>
      <c r="O29" s="6">
        <v>0.01</v>
      </c>
      <c r="P29" s="6">
        <v>0.01</v>
      </c>
      <c r="Q29" s="6"/>
      <c r="R29" s="6"/>
      <c r="S29" s="6">
        <v>0.01</v>
      </c>
      <c r="T29" s="7">
        <f t="shared" si="0"/>
        <v>0.03</v>
      </c>
      <c r="U29" s="8">
        <f t="shared" si="1"/>
        <v>0.93</v>
      </c>
      <c r="V29" s="9">
        <f t="shared" si="2"/>
        <v>50</v>
      </c>
    </row>
    <row r="30" spans="1:22" s="59" customFormat="1" ht="15.95" customHeight="1" x14ac:dyDescent="0.25">
      <c r="A30" s="3">
        <v>23</v>
      </c>
      <c r="B30" s="10" t="s">
        <v>57</v>
      </c>
      <c r="C30" s="5">
        <v>0.9</v>
      </c>
      <c r="D30" s="6"/>
      <c r="E30" s="6"/>
      <c r="F30" s="6"/>
      <c r="G30" s="6"/>
      <c r="H30" s="6"/>
      <c r="I30" s="6"/>
      <c r="J30" s="6"/>
      <c r="K30" s="6"/>
      <c r="L30" s="6"/>
      <c r="M30" s="6"/>
      <c r="N30" s="6"/>
      <c r="O30" s="6">
        <v>0.01</v>
      </c>
      <c r="P30" s="6">
        <v>0.01</v>
      </c>
      <c r="Q30" s="6"/>
      <c r="R30" s="6"/>
      <c r="S30" s="6">
        <v>0.01</v>
      </c>
      <c r="T30" s="7">
        <f t="shared" si="0"/>
        <v>0.03</v>
      </c>
      <c r="U30" s="8">
        <f t="shared" si="1"/>
        <v>0.93</v>
      </c>
      <c r="V30" s="9">
        <f t="shared" si="2"/>
        <v>50</v>
      </c>
    </row>
    <row r="31" spans="1:22" s="59" customFormat="1" ht="15.95" customHeight="1" x14ac:dyDescent="0.25">
      <c r="A31" s="3">
        <v>24</v>
      </c>
      <c r="B31" s="10" t="s">
        <v>58</v>
      </c>
      <c r="C31" s="5">
        <v>0.9</v>
      </c>
      <c r="D31" s="6"/>
      <c r="E31" s="6"/>
      <c r="F31" s="6"/>
      <c r="G31" s="6"/>
      <c r="H31" s="6"/>
      <c r="I31" s="6"/>
      <c r="J31" s="6"/>
      <c r="K31" s="6"/>
      <c r="L31" s="6"/>
      <c r="M31" s="6"/>
      <c r="N31" s="6"/>
      <c r="O31" s="6">
        <v>0.01</v>
      </c>
      <c r="P31" s="6">
        <v>0.01</v>
      </c>
      <c r="Q31" s="6"/>
      <c r="R31" s="6"/>
      <c r="S31" s="6">
        <v>0.01</v>
      </c>
      <c r="T31" s="7">
        <f t="shared" si="0"/>
        <v>0.03</v>
      </c>
      <c r="U31" s="8">
        <f t="shared" si="1"/>
        <v>0.93</v>
      </c>
      <c r="V31" s="9">
        <f t="shared" si="2"/>
        <v>50</v>
      </c>
    </row>
    <row r="32" spans="1:22" s="59" customFormat="1" ht="15.95" customHeight="1" x14ac:dyDescent="0.25">
      <c r="A32" s="3">
        <v>25</v>
      </c>
      <c r="B32" s="10" t="s">
        <v>59</v>
      </c>
      <c r="C32" s="5">
        <v>0.9</v>
      </c>
      <c r="D32" s="6"/>
      <c r="E32" s="6"/>
      <c r="F32" s="6"/>
      <c r="G32" s="6"/>
      <c r="H32" s="6"/>
      <c r="I32" s="6"/>
      <c r="J32" s="6"/>
      <c r="K32" s="6">
        <v>0.02</v>
      </c>
      <c r="L32" s="6"/>
      <c r="M32" s="6"/>
      <c r="N32" s="6"/>
      <c r="O32" s="6">
        <v>0.01</v>
      </c>
      <c r="P32" s="6">
        <v>0.01</v>
      </c>
      <c r="Q32" s="6"/>
      <c r="R32" s="6"/>
      <c r="S32" s="6">
        <v>0.01</v>
      </c>
      <c r="T32" s="7">
        <f t="shared" si="0"/>
        <v>0.05</v>
      </c>
      <c r="U32" s="8">
        <f t="shared" si="1"/>
        <v>0.95000000000000007</v>
      </c>
      <c r="V32" s="9">
        <f t="shared" si="2"/>
        <v>60</v>
      </c>
    </row>
    <row r="33" spans="1:22" s="59" customFormat="1" ht="15.95" customHeight="1" x14ac:dyDescent="0.25">
      <c r="A33" s="3">
        <v>26</v>
      </c>
      <c r="B33" s="10" t="s">
        <v>60</v>
      </c>
      <c r="C33" s="5">
        <v>0.9</v>
      </c>
      <c r="D33" s="6"/>
      <c r="E33" s="6"/>
      <c r="F33" s="6"/>
      <c r="G33" s="6">
        <v>0.02</v>
      </c>
      <c r="H33" s="6"/>
      <c r="I33" s="6"/>
      <c r="J33" s="6"/>
      <c r="K33" s="6"/>
      <c r="L33" s="6"/>
      <c r="M33" s="6"/>
      <c r="N33" s="6"/>
      <c r="O33" s="6">
        <v>0.01</v>
      </c>
      <c r="P33" s="6">
        <v>0.01</v>
      </c>
      <c r="Q33" s="6"/>
      <c r="R33" s="6"/>
      <c r="S33" s="6">
        <v>0.01</v>
      </c>
      <c r="T33" s="7">
        <f t="shared" si="0"/>
        <v>0.05</v>
      </c>
      <c r="U33" s="8">
        <f t="shared" si="1"/>
        <v>0.95000000000000007</v>
      </c>
      <c r="V33" s="9">
        <f t="shared" si="2"/>
        <v>60</v>
      </c>
    </row>
    <row r="34" spans="1:22" s="59" customFormat="1" ht="15.95" customHeight="1" x14ac:dyDescent="0.25">
      <c r="A34" s="3">
        <v>27</v>
      </c>
      <c r="B34" s="13" t="s">
        <v>61</v>
      </c>
      <c r="C34" s="5">
        <v>0.9</v>
      </c>
      <c r="D34" s="6"/>
      <c r="E34" s="6"/>
      <c r="F34" s="6"/>
      <c r="G34" s="6"/>
      <c r="H34" s="6"/>
      <c r="I34" s="6"/>
      <c r="J34" s="6"/>
      <c r="K34" s="6"/>
      <c r="L34" s="6"/>
      <c r="M34" s="6"/>
      <c r="N34" s="6"/>
      <c r="O34" s="6"/>
      <c r="P34" s="6"/>
      <c r="Q34" s="6"/>
      <c r="R34" s="6"/>
      <c r="S34" s="6"/>
      <c r="T34" s="7">
        <f>IF(SUM(D34:N34)&gt;5%,5%,SUM(D34:N34))+IF(SUM(O34:S34)&gt;5%,5%,SUM(O34:S34))</f>
        <v>0</v>
      </c>
      <c r="U34" s="8">
        <f>C34+T34</f>
        <v>0.9</v>
      </c>
      <c r="V34" s="9">
        <f>IF(95%&lt;=U34,60,IF(AND(90%&lt;=U34,U34&lt;95%),50,IF(AND(80%&lt;=U34,U34&lt;90%),40,IF(AND(75%&lt;=U34,U34&lt;80%),30,IF(AND(70%&lt;=U34,U34&lt;75%),20,IF(U34&lt;70%,0,""))))))</f>
        <v>50</v>
      </c>
    </row>
    <row r="35" spans="1:22" ht="30" customHeight="1" x14ac:dyDescent="0.25">
      <c r="A35" s="82" t="s">
        <v>62</v>
      </c>
      <c r="B35" s="82"/>
      <c r="C35" s="82"/>
      <c r="D35" s="82"/>
      <c r="E35" s="82"/>
      <c r="F35" s="82"/>
      <c r="G35" s="82"/>
      <c r="H35" s="82"/>
      <c r="I35" s="82"/>
      <c r="J35" s="82"/>
      <c r="K35" s="82"/>
      <c r="L35" s="82"/>
      <c r="M35" s="82"/>
      <c r="N35" s="82"/>
      <c r="O35" s="82"/>
      <c r="P35" s="82"/>
      <c r="Q35" s="82"/>
      <c r="R35" s="82"/>
      <c r="S35" s="82"/>
      <c r="T35" s="82"/>
      <c r="U35" s="82"/>
      <c r="V35" s="82"/>
    </row>
    <row r="36" spans="1:22" ht="53.25" customHeight="1" x14ac:dyDescent="0.25"/>
    <row r="37" spans="1:22" ht="27.75" customHeight="1" x14ac:dyDescent="0.25">
      <c r="A37" s="83" t="s">
        <v>63</v>
      </c>
      <c r="B37" s="83"/>
      <c r="C37" s="83"/>
      <c r="D37" s="83"/>
      <c r="E37" s="83"/>
      <c r="F37" s="83"/>
      <c r="G37" s="83"/>
      <c r="H37" s="83"/>
      <c r="I37" s="83"/>
      <c r="J37" s="83"/>
      <c r="K37" s="83"/>
      <c r="L37" s="83"/>
      <c r="M37" s="83"/>
      <c r="N37" s="83"/>
      <c r="O37" s="83"/>
      <c r="P37" s="83"/>
      <c r="Q37" s="83"/>
      <c r="R37" s="83"/>
      <c r="S37" s="83"/>
      <c r="T37" s="83"/>
      <c r="U37" s="83"/>
      <c r="V37" s="83"/>
    </row>
    <row r="39" spans="1:22" ht="102.75" customHeight="1" x14ac:dyDescent="0.25">
      <c r="A39" s="44" t="s">
        <v>64</v>
      </c>
      <c r="B39" s="84" t="s">
        <v>65</v>
      </c>
      <c r="C39" s="84"/>
      <c r="D39" s="84"/>
      <c r="E39" s="106" t="s">
        <v>66</v>
      </c>
      <c r="F39" s="106"/>
      <c r="G39" s="106"/>
      <c r="H39" s="106"/>
      <c r="I39" s="106"/>
      <c r="J39" s="106" t="s">
        <v>67</v>
      </c>
      <c r="K39" s="106"/>
      <c r="L39" s="106"/>
      <c r="M39" s="106"/>
      <c r="N39" s="106"/>
      <c r="O39" s="45" t="s">
        <v>68</v>
      </c>
      <c r="P39" s="45" t="s">
        <v>69</v>
      </c>
      <c r="Q39" s="46" t="s">
        <v>70</v>
      </c>
      <c r="R39" s="78" t="s">
        <v>71</v>
      </c>
      <c r="S39" s="79"/>
      <c r="T39" s="79"/>
      <c r="U39" s="79"/>
      <c r="V39" s="80"/>
    </row>
    <row r="40" spans="1:22" ht="18.75" x14ac:dyDescent="0.25">
      <c r="A40" s="14">
        <v>1</v>
      </c>
      <c r="B40" s="77" t="s">
        <v>181</v>
      </c>
      <c r="C40" s="77"/>
      <c r="D40" s="77"/>
      <c r="E40" s="107" t="s">
        <v>189</v>
      </c>
      <c r="F40" s="107"/>
      <c r="G40" s="107"/>
      <c r="H40" s="107"/>
      <c r="I40" s="107"/>
      <c r="J40" s="107" t="s">
        <v>190</v>
      </c>
      <c r="K40" s="107"/>
      <c r="L40" s="107"/>
      <c r="M40" s="107"/>
      <c r="N40" s="107"/>
      <c r="O40" s="15">
        <v>25</v>
      </c>
      <c r="P40" s="15">
        <v>0</v>
      </c>
      <c r="Q40" s="16">
        <v>0.01</v>
      </c>
      <c r="R40" s="78"/>
      <c r="S40" s="79"/>
      <c r="T40" s="79"/>
      <c r="U40" s="79"/>
      <c r="V40" s="80"/>
    </row>
    <row r="41" spans="1:22" ht="18.75" x14ac:dyDescent="0.25">
      <c r="A41" s="14">
        <v>2</v>
      </c>
      <c r="B41" s="77" t="s">
        <v>182</v>
      </c>
      <c r="C41" s="77"/>
      <c r="D41" s="77"/>
      <c r="E41" s="107" t="s">
        <v>191</v>
      </c>
      <c r="F41" s="107"/>
      <c r="G41" s="107"/>
      <c r="H41" s="107"/>
      <c r="I41" s="107"/>
      <c r="J41" s="107" t="s">
        <v>192</v>
      </c>
      <c r="K41" s="107"/>
      <c r="L41" s="107"/>
      <c r="M41" s="107"/>
      <c r="N41" s="107"/>
      <c r="O41" s="15">
        <v>25</v>
      </c>
      <c r="P41" s="15">
        <v>0</v>
      </c>
      <c r="Q41" s="16">
        <v>0.01</v>
      </c>
      <c r="R41" s="78"/>
      <c r="S41" s="79"/>
      <c r="T41" s="79"/>
      <c r="U41" s="79"/>
      <c r="V41" s="80"/>
    </row>
    <row r="42" spans="1:22" ht="41.25" customHeight="1" x14ac:dyDescent="0.25">
      <c r="A42" s="14">
        <v>3</v>
      </c>
      <c r="B42" s="77" t="s">
        <v>183</v>
      </c>
      <c r="C42" s="77"/>
      <c r="D42" s="77"/>
      <c r="E42" s="107">
        <v>43696</v>
      </c>
      <c r="F42" s="107"/>
      <c r="G42" s="107"/>
      <c r="H42" s="107"/>
      <c r="I42" s="107"/>
      <c r="J42" s="107">
        <v>43701</v>
      </c>
      <c r="K42" s="107"/>
      <c r="L42" s="107"/>
      <c r="M42" s="107"/>
      <c r="N42" s="107"/>
      <c r="O42" s="15">
        <v>9</v>
      </c>
      <c r="P42" s="15">
        <v>0</v>
      </c>
      <c r="Q42" s="16">
        <v>0.01</v>
      </c>
      <c r="R42" s="78"/>
      <c r="S42" s="79"/>
      <c r="T42" s="79"/>
      <c r="U42" s="79"/>
      <c r="V42" s="80"/>
    </row>
    <row r="43" spans="1:22" ht="18.75" x14ac:dyDescent="0.25">
      <c r="A43" s="14">
        <v>4</v>
      </c>
      <c r="B43" s="76" t="s">
        <v>184</v>
      </c>
      <c r="C43" s="77"/>
      <c r="D43" s="77"/>
      <c r="E43" s="107" t="s">
        <v>193</v>
      </c>
      <c r="F43" s="107"/>
      <c r="G43" s="107"/>
      <c r="H43" s="107"/>
      <c r="I43" s="107"/>
      <c r="J43" s="107" t="s">
        <v>194</v>
      </c>
      <c r="K43" s="107"/>
      <c r="L43" s="107"/>
      <c r="M43" s="107"/>
      <c r="N43" s="107"/>
      <c r="O43" s="15">
        <v>6</v>
      </c>
      <c r="P43" s="15">
        <v>0</v>
      </c>
      <c r="Q43" s="16">
        <v>0.01</v>
      </c>
      <c r="R43" s="78"/>
      <c r="S43" s="79"/>
      <c r="T43" s="79"/>
      <c r="U43" s="79"/>
      <c r="V43" s="80"/>
    </row>
    <row r="44" spans="1:22" ht="18.75" customHeight="1" x14ac:dyDescent="0.25">
      <c r="A44" s="14">
        <v>5</v>
      </c>
      <c r="B44" s="76" t="s">
        <v>185</v>
      </c>
      <c r="C44" s="77"/>
      <c r="D44" s="77"/>
      <c r="E44" s="107" t="s">
        <v>187</v>
      </c>
      <c r="F44" s="107"/>
      <c r="G44" s="107"/>
      <c r="H44" s="107"/>
      <c r="I44" s="107"/>
      <c r="J44" s="107" t="s">
        <v>188</v>
      </c>
      <c r="K44" s="107"/>
      <c r="L44" s="107"/>
      <c r="M44" s="107"/>
      <c r="N44" s="107"/>
      <c r="O44" s="15">
        <v>25</v>
      </c>
      <c r="P44" s="15">
        <v>0</v>
      </c>
      <c r="Q44" s="16">
        <v>0.01</v>
      </c>
      <c r="R44" s="78"/>
      <c r="S44" s="79"/>
      <c r="T44" s="79"/>
      <c r="U44" s="79"/>
      <c r="V44" s="80"/>
    </row>
    <row r="45" spans="1:22" ht="15.75" x14ac:dyDescent="0.25">
      <c r="G45" s="62"/>
      <c r="H45" s="62"/>
      <c r="I45" s="62"/>
      <c r="J45" s="62"/>
      <c r="K45" s="62"/>
      <c r="L45" s="62"/>
      <c r="M45" s="62"/>
      <c r="N45" s="62"/>
      <c r="O45" s="62"/>
      <c r="P45" s="62"/>
      <c r="Q45" s="62"/>
      <c r="R45" s="62"/>
      <c r="S45" s="62"/>
      <c r="T45" s="62"/>
      <c r="U45" s="62"/>
      <c r="V45" s="62"/>
    </row>
    <row r="46" spans="1:22" ht="21" customHeight="1" x14ac:dyDescent="0.25">
      <c r="G46" s="63"/>
      <c r="H46" s="63"/>
      <c r="I46" s="63"/>
      <c r="J46" s="63"/>
      <c r="K46" s="63"/>
      <c r="L46" s="63"/>
      <c r="M46" s="63"/>
      <c r="N46" s="63"/>
      <c r="O46" s="81" t="s">
        <v>180</v>
      </c>
      <c r="P46" s="81"/>
      <c r="Q46" s="81"/>
      <c r="R46" s="81"/>
      <c r="S46" s="81"/>
      <c r="T46" s="81"/>
      <c r="U46" s="81"/>
      <c r="V46" s="81"/>
    </row>
    <row r="47" spans="1:22" ht="21" customHeight="1" x14ac:dyDescent="0.25">
      <c r="O47" s="105" t="s">
        <v>72</v>
      </c>
      <c r="P47" s="105"/>
      <c r="Q47" s="105"/>
      <c r="R47" s="105"/>
      <c r="S47" s="105"/>
      <c r="T47" s="105"/>
      <c r="U47" s="105"/>
      <c r="V47" s="105"/>
    </row>
    <row r="55" spans="16:22" ht="18.75" x14ac:dyDescent="0.25">
      <c r="P55" s="83" t="s">
        <v>27</v>
      </c>
      <c r="Q55" s="83"/>
      <c r="R55" s="83"/>
      <c r="S55" s="83"/>
      <c r="T55" s="83"/>
      <c r="U55" s="83"/>
      <c r="V55" s="83"/>
    </row>
  </sheetData>
  <mergeCells count="41">
    <mergeCell ref="O47:V47"/>
    <mergeCell ref="P55:V55"/>
    <mergeCell ref="E39:I39"/>
    <mergeCell ref="E40:I40"/>
    <mergeCell ref="E41:I41"/>
    <mergeCell ref="E42:I42"/>
    <mergeCell ref="E43:I43"/>
    <mergeCell ref="E44:I44"/>
    <mergeCell ref="J39:N39"/>
    <mergeCell ref="J40:N40"/>
    <mergeCell ref="J41:N41"/>
    <mergeCell ref="J42:N42"/>
    <mergeCell ref="J43:N43"/>
    <mergeCell ref="J44:N44"/>
    <mergeCell ref="A1:E1"/>
    <mergeCell ref="A3:V3"/>
    <mergeCell ref="A4:V4"/>
    <mergeCell ref="A5:A7"/>
    <mergeCell ref="B5:B7"/>
    <mergeCell ref="C5:C7"/>
    <mergeCell ref="D5:T5"/>
    <mergeCell ref="U5:U7"/>
    <mergeCell ref="V5:V7"/>
    <mergeCell ref="D6:N6"/>
    <mergeCell ref="O6:S6"/>
    <mergeCell ref="T6:T7"/>
    <mergeCell ref="A35:V35"/>
    <mergeCell ref="A37:V37"/>
    <mergeCell ref="B39:D39"/>
    <mergeCell ref="R39:V39"/>
    <mergeCell ref="B40:D40"/>
    <mergeCell ref="R40:V40"/>
    <mergeCell ref="B44:D44"/>
    <mergeCell ref="R44:V44"/>
    <mergeCell ref="O46:V46"/>
    <mergeCell ref="B41:D41"/>
    <mergeCell ref="R41:V41"/>
    <mergeCell ref="B42:D42"/>
    <mergeCell ref="R42:V42"/>
    <mergeCell ref="B43:D43"/>
    <mergeCell ref="R43:V43"/>
  </mergeCells>
  <printOptions horizontalCentered="1"/>
  <pageMargins left="0.70866141732283472" right="0.31496062992125984" top="0.74803149606299213" bottom="0.74803149606299213" header="0.31496062992125984" footer="0.31496062992125984"/>
  <pageSetup paperSize="9" scale="6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workbookViewId="0">
      <selection activeCell="K11" sqref="K11"/>
    </sheetView>
  </sheetViews>
  <sheetFormatPr defaultRowHeight="15.75" x14ac:dyDescent="0.25"/>
  <cols>
    <col min="1" max="1" width="5.42578125" style="17" bestFit="1" customWidth="1"/>
    <col min="2" max="2" width="27.140625" style="18" customWidth="1"/>
    <col min="3" max="3" width="13.5703125" style="17" customWidth="1"/>
    <col min="4" max="4" width="12.5703125" style="17" customWidth="1"/>
    <col min="5" max="5" width="10" style="17" customWidth="1"/>
    <col min="6" max="6" width="16" style="17" customWidth="1"/>
    <col min="7" max="7" width="11.28515625" style="116" customWidth="1"/>
    <col min="8" max="256" width="9.140625" style="17"/>
    <col min="257" max="257" width="5.42578125" style="17" bestFit="1" customWidth="1"/>
    <col min="258" max="258" width="27.140625" style="17" customWidth="1"/>
    <col min="259" max="259" width="13.5703125" style="17" customWidth="1"/>
    <col min="260" max="260" width="12.5703125" style="17" customWidth="1"/>
    <col min="261" max="261" width="10" style="17" customWidth="1"/>
    <col min="262" max="262" width="16" style="17" customWidth="1"/>
    <col min="263" max="263" width="11.28515625" style="17" customWidth="1"/>
    <col min="264" max="512" width="9.140625" style="17"/>
    <col min="513" max="513" width="5.42578125" style="17" bestFit="1" customWidth="1"/>
    <col min="514" max="514" width="27.140625" style="17" customWidth="1"/>
    <col min="515" max="515" width="13.5703125" style="17" customWidth="1"/>
    <col min="516" max="516" width="12.5703125" style="17" customWidth="1"/>
    <col min="517" max="517" width="10" style="17" customWidth="1"/>
    <col min="518" max="518" width="16" style="17" customWidth="1"/>
    <col min="519" max="519" width="11.28515625" style="17" customWidth="1"/>
    <col min="520" max="768" width="9.140625" style="17"/>
    <col min="769" max="769" width="5.42578125" style="17" bestFit="1" customWidth="1"/>
    <col min="770" max="770" width="27.140625" style="17" customWidth="1"/>
    <col min="771" max="771" width="13.5703125" style="17" customWidth="1"/>
    <col min="772" max="772" width="12.5703125" style="17" customWidth="1"/>
    <col min="773" max="773" width="10" style="17" customWidth="1"/>
    <col min="774" max="774" width="16" style="17" customWidth="1"/>
    <col min="775" max="775" width="11.28515625" style="17" customWidth="1"/>
    <col min="776" max="1024" width="9.140625" style="17"/>
    <col min="1025" max="1025" width="5.42578125" style="17" bestFit="1" customWidth="1"/>
    <col min="1026" max="1026" width="27.140625" style="17" customWidth="1"/>
    <col min="1027" max="1027" width="13.5703125" style="17" customWidth="1"/>
    <col min="1028" max="1028" width="12.5703125" style="17" customWidth="1"/>
    <col min="1029" max="1029" width="10" style="17" customWidth="1"/>
    <col min="1030" max="1030" width="16" style="17" customWidth="1"/>
    <col min="1031" max="1031" width="11.28515625" style="17" customWidth="1"/>
    <col min="1032" max="1280" width="9.140625" style="17"/>
    <col min="1281" max="1281" width="5.42578125" style="17" bestFit="1" customWidth="1"/>
    <col min="1282" max="1282" width="27.140625" style="17" customWidth="1"/>
    <col min="1283" max="1283" width="13.5703125" style="17" customWidth="1"/>
    <col min="1284" max="1284" width="12.5703125" style="17" customWidth="1"/>
    <col min="1285" max="1285" width="10" style="17" customWidth="1"/>
    <col min="1286" max="1286" width="16" style="17" customWidth="1"/>
    <col min="1287" max="1287" width="11.28515625" style="17" customWidth="1"/>
    <col min="1288" max="1536" width="9.140625" style="17"/>
    <col min="1537" max="1537" width="5.42578125" style="17" bestFit="1" customWidth="1"/>
    <col min="1538" max="1538" width="27.140625" style="17" customWidth="1"/>
    <col min="1539" max="1539" width="13.5703125" style="17" customWidth="1"/>
    <col min="1540" max="1540" width="12.5703125" style="17" customWidth="1"/>
    <col min="1541" max="1541" width="10" style="17" customWidth="1"/>
    <col min="1542" max="1542" width="16" style="17" customWidth="1"/>
    <col min="1543" max="1543" width="11.28515625" style="17" customWidth="1"/>
    <col min="1544" max="1792" width="9.140625" style="17"/>
    <col min="1793" max="1793" width="5.42578125" style="17" bestFit="1" customWidth="1"/>
    <col min="1794" max="1794" width="27.140625" style="17" customWidth="1"/>
    <col min="1795" max="1795" width="13.5703125" style="17" customWidth="1"/>
    <col min="1796" max="1796" width="12.5703125" style="17" customWidth="1"/>
    <col min="1797" max="1797" width="10" style="17" customWidth="1"/>
    <col min="1798" max="1798" width="16" style="17" customWidth="1"/>
    <col min="1799" max="1799" width="11.28515625" style="17" customWidth="1"/>
    <col min="1800" max="2048" width="9.140625" style="17"/>
    <col min="2049" max="2049" width="5.42578125" style="17" bestFit="1" customWidth="1"/>
    <col min="2050" max="2050" width="27.140625" style="17" customWidth="1"/>
    <col min="2051" max="2051" width="13.5703125" style="17" customWidth="1"/>
    <col min="2052" max="2052" width="12.5703125" style="17" customWidth="1"/>
    <col min="2053" max="2053" width="10" style="17" customWidth="1"/>
    <col min="2054" max="2054" width="16" style="17" customWidth="1"/>
    <col min="2055" max="2055" width="11.28515625" style="17" customWidth="1"/>
    <col min="2056" max="2304" width="9.140625" style="17"/>
    <col min="2305" max="2305" width="5.42578125" style="17" bestFit="1" customWidth="1"/>
    <col min="2306" max="2306" width="27.140625" style="17" customWidth="1"/>
    <col min="2307" max="2307" width="13.5703125" style="17" customWidth="1"/>
    <col min="2308" max="2308" width="12.5703125" style="17" customWidth="1"/>
    <col min="2309" max="2309" width="10" style="17" customWidth="1"/>
    <col min="2310" max="2310" width="16" style="17" customWidth="1"/>
    <col min="2311" max="2311" width="11.28515625" style="17" customWidth="1"/>
    <col min="2312" max="2560" width="9.140625" style="17"/>
    <col min="2561" max="2561" width="5.42578125" style="17" bestFit="1" customWidth="1"/>
    <col min="2562" max="2562" width="27.140625" style="17" customWidth="1"/>
    <col min="2563" max="2563" width="13.5703125" style="17" customWidth="1"/>
    <col min="2564" max="2564" width="12.5703125" style="17" customWidth="1"/>
    <col min="2565" max="2565" width="10" style="17" customWidth="1"/>
    <col min="2566" max="2566" width="16" style="17" customWidth="1"/>
    <col min="2567" max="2567" width="11.28515625" style="17" customWidth="1"/>
    <col min="2568" max="2816" width="9.140625" style="17"/>
    <col min="2817" max="2817" width="5.42578125" style="17" bestFit="1" customWidth="1"/>
    <col min="2818" max="2818" width="27.140625" style="17" customWidth="1"/>
    <col min="2819" max="2819" width="13.5703125" style="17" customWidth="1"/>
    <col min="2820" max="2820" width="12.5703125" style="17" customWidth="1"/>
    <col min="2821" max="2821" width="10" style="17" customWidth="1"/>
    <col min="2822" max="2822" width="16" style="17" customWidth="1"/>
    <col min="2823" max="2823" width="11.28515625" style="17" customWidth="1"/>
    <col min="2824" max="3072" width="9.140625" style="17"/>
    <col min="3073" max="3073" width="5.42578125" style="17" bestFit="1" customWidth="1"/>
    <col min="3074" max="3074" width="27.140625" style="17" customWidth="1"/>
    <col min="3075" max="3075" width="13.5703125" style="17" customWidth="1"/>
    <col min="3076" max="3076" width="12.5703125" style="17" customWidth="1"/>
    <col min="3077" max="3077" width="10" style="17" customWidth="1"/>
    <col min="3078" max="3078" width="16" style="17" customWidth="1"/>
    <col min="3079" max="3079" width="11.28515625" style="17" customWidth="1"/>
    <col min="3080" max="3328" width="9.140625" style="17"/>
    <col min="3329" max="3329" width="5.42578125" style="17" bestFit="1" customWidth="1"/>
    <col min="3330" max="3330" width="27.140625" style="17" customWidth="1"/>
    <col min="3331" max="3331" width="13.5703125" style="17" customWidth="1"/>
    <col min="3332" max="3332" width="12.5703125" style="17" customWidth="1"/>
    <col min="3333" max="3333" width="10" style="17" customWidth="1"/>
    <col min="3334" max="3334" width="16" style="17" customWidth="1"/>
    <col min="3335" max="3335" width="11.28515625" style="17" customWidth="1"/>
    <col min="3336" max="3584" width="9.140625" style="17"/>
    <col min="3585" max="3585" width="5.42578125" style="17" bestFit="1" customWidth="1"/>
    <col min="3586" max="3586" width="27.140625" style="17" customWidth="1"/>
    <col min="3587" max="3587" width="13.5703125" style="17" customWidth="1"/>
    <col min="3588" max="3588" width="12.5703125" style="17" customWidth="1"/>
    <col min="3589" max="3589" width="10" style="17" customWidth="1"/>
    <col min="3590" max="3590" width="16" style="17" customWidth="1"/>
    <col min="3591" max="3591" width="11.28515625" style="17" customWidth="1"/>
    <col min="3592" max="3840" width="9.140625" style="17"/>
    <col min="3841" max="3841" width="5.42578125" style="17" bestFit="1" customWidth="1"/>
    <col min="3842" max="3842" width="27.140625" style="17" customWidth="1"/>
    <col min="3843" max="3843" width="13.5703125" style="17" customWidth="1"/>
    <col min="3844" max="3844" width="12.5703125" style="17" customWidth="1"/>
    <col min="3845" max="3845" width="10" style="17" customWidth="1"/>
    <col min="3846" max="3846" width="16" style="17" customWidth="1"/>
    <col min="3847" max="3847" width="11.28515625" style="17" customWidth="1"/>
    <col min="3848" max="4096" width="9.140625" style="17"/>
    <col min="4097" max="4097" width="5.42578125" style="17" bestFit="1" customWidth="1"/>
    <col min="4098" max="4098" width="27.140625" style="17" customWidth="1"/>
    <col min="4099" max="4099" width="13.5703125" style="17" customWidth="1"/>
    <col min="4100" max="4100" width="12.5703125" style="17" customWidth="1"/>
    <col min="4101" max="4101" width="10" style="17" customWidth="1"/>
    <col min="4102" max="4102" width="16" style="17" customWidth="1"/>
    <col min="4103" max="4103" width="11.28515625" style="17" customWidth="1"/>
    <col min="4104" max="4352" width="9.140625" style="17"/>
    <col min="4353" max="4353" width="5.42578125" style="17" bestFit="1" customWidth="1"/>
    <col min="4354" max="4354" width="27.140625" style="17" customWidth="1"/>
    <col min="4355" max="4355" width="13.5703125" style="17" customWidth="1"/>
    <col min="4356" max="4356" width="12.5703125" style="17" customWidth="1"/>
    <col min="4357" max="4357" width="10" style="17" customWidth="1"/>
    <col min="4358" max="4358" width="16" style="17" customWidth="1"/>
    <col min="4359" max="4359" width="11.28515625" style="17" customWidth="1"/>
    <col min="4360" max="4608" width="9.140625" style="17"/>
    <col min="4609" max="4609" width="5.42578125" style="17" bestFit="1" customWidth="1"/>
    <col min="4610" max="4610" width="27.140625" style="17" customWidth="1"/>
    <col min="4611" max="4611" width="13.5703125" style="17" customWidth="1"/>
    <col min="4612" max="4612" width="12.5703125" style="17" customWidth="1"/>
    <col min="4613" max="4613" width="10" style="17" customWidth="1"/>
    <col min="4614" max="4614" width="16" style="17" customWidth="1"/>
    <col min="4615" max="4615" width="11.28515625" style="17" customWidth="1"/>
    <col min="4616" max="4864" width="9.140625" style="17"/>
    <col min="4865" max="4865" width="5.42578125" style="17" bestFit="1" customWidth="1"/>
    <col min="4866" max="4866" width="27.140625" style="17" customWidth="1"/>
    <col min="4867" max="4867" width="13.5703125" style="17" customWidth="1"/>
    <col min="4868" max="4868" width="12.5703125" style="17" customWidth="1"/>
    <col min="4869" max="4869" width="10" style="17" customWidth="1"/>
    <col min="4870" max="4870" width="16" style="17" customWidth="1"/>
    <col min="4871" max="4871" width="11.28515625" style="17" customWidth="1"/>
    <col min="4872" max="5120" width="9.140625" style="17"/>
    <col min="5121" max="5121" width="5.42578125" style="17" bestFit="1" customWidth="1"/>
    <col min="5122" max="5122" width="27.140625" style="17" customWidth="1"/>
    <col min="5123" max="5123" width="13.5703125" style="17" customWidth="1"/>
    <col min="5124" max="5124" width="12.5703125" style="17" customWidth="1"/>
    <col min="5125" max="5125" width="10" style="17" customWidth="1"/>
    <col min="5126" max="5126" width="16" style="17" customWidth="1"/>
    <col min="5127" max="5127" width="11.28515625" style="17" customWidth="1"/>
    <col min="5128" max="5376" width="9.140625" style="17"/>
    <col min="5377" max="5377" width="5.42578125" style="17" bestFit="1" customWidth="1"/>
    <col min="5378" max="5378" width="27.140625" style="17" customWidth="1"/>
    <col min="5379" max="5379" width="13.5703125" style="17" customWidth="1"/>
    <col min="5380" max="5380" width="12.5703125" style="17" customWidth="1"/>
    <col min="5381" max="5381" width="10" style="17" customWidth="1"/>
    <col min="5382" max="5382" width="16" style="17" customWidth="1"/>
    <col min="5383" max="5383" width="11.28515625" style="17" customWidth="1"/>
    <col min="5384" max="5632" width="9.140625" style="17"/>
    <col min="5633" max="5633" width="5.42578125" style="17" bestFit="1" customWidth="1"/>
    <col min="5634" max="5634" width="27.140625" style="17" customWidth="1"/>
    <col min="5635" max="5635" width="13.5703125" style="17" customWidth="1"/>
    <col min="5636" max="5636" width="12.5703125" style="17" customWidth="1"/>
    <col min="5637" max="5637" width="10" style="17" customWidth="1"/>
    <col min="5638" max="5638" width="16" style="17" customWidth="1"/>
    <col min="5639" max="5639" width="11.28515625" style="17" customWidth="1"/>
    <col min="5640" max="5888" width="9.140625" style="17"/>
    <col min="5889" max="5889" width="5.42578125" style="17" bestFit="1" customWidth="1"/>
    <col min="5890" max="5890" width="27.140625" style="17" customWidth="1"/>
    <col min="5891" max="5891" width="13.5703125" style="17" customWidth="1"/>
    <col min="5892" max="5892" width="12.5703125" style="17" customWidth="1"/>
    <col min="5893" max="5893" width="10" style="17" customWidth="1"/>
    <col min="5894" max="5894" width="16" style="17" customWidth="1"/>
    <col min="5895" max="5895" width="11.28515625" style="17" customWidth="1"/>
    <col min="5896" max="6144" width="9.140625" style="17"/>
    <col min="6145" max="6145" width="5.42578125" style="17" bestFit="1" customWidth="1"/>
    <col min="6146" max="6146" width="27.140625" style="17" customWidth="1"/>
    <col min="6147" max="6147" width="13.5703125" style="17" customWidth="1"/>
    <col min="6148" max="6148" width="12.5703125" style="17" customWidth="1"/>
    <col min="6149" max="6149" width="10" style="17" customWidth="1"/>
    <col min="6150" max="6150" width="16" style="17" customWidth="1"/>
    <col min="6151" max="6151" width="11.28515625" style="17" customWidth="1"/>
    <col min="6152" max="6400" width="9.140625" style="17"/>
    <col min="6401" max="6401" width="5.42578125" style="17" bestFit="1" customWidth="1"/>
    <col min="6402" max="6402" width="27.140625" style="17" customWidth="1"/>
    <col min="6403" max="6403" width="13.5703125" style="17" customWidth="1"/>
    <col min="6404" max="6404" width="12.5703125" style="17" customWidth="1"/>
    <col min="6405" max="6405" width="10" style="17" customWidth="1"/>
    <col min="6406" max="6406" width="16" style="17" customWidth="1"/>
    <col min="6407" max="6407" width="11.28515625" style="17" customWidth="1"/>
    <col min="6408" max="6656" width="9.140625" style="17"/>
    <col min="6657" max="6657" width="5.42578125" style="17" bestFit="1" customWidth="1"/>
    <col min="6658" max="6658" width="27.140625" style="17" customWidth="1"/>
    <col min="6659" max="6659" width="13.5703125" style="17" customWidth="1"/>
    <col min="6660" max="6660" width="12.5703125" style="17" customWidth="1"/>
    <col min="6661" max="6661" width="10" style="17" customWidth="1"/>
    <col min="6662" max="6662" width="16" style="17" customWidth="1"/>
    <col min="6663" max="6663" width="11.28515625" style="17" customWidth="1"/>
    <col min="6664" max="6912" width="9.140625" style="17"/>
    <col min="6913" max="6913" width="5.42578125" style="17" bestFit="1" customWidth="1"/>
    <col min="6914" max="6914" width="27.140625" style="17" customWidth="1"/>
    <col min="6915" max="6915" width="13.5703125" style="17" customWidth="1"/>
    <col min="6916" max="6916" width="12.5703125" style="17" customWidth="1"/>
    <col min="6917" max="6917" width="10" style="17" customWidth="1"/>
    <col min="6918" max="6918" width="16" style="17" customWidth="1"/>
    <col min="6919" max="6919" width="11.28515625" style="17" customWidth="1"/>
    <col min="6920" max="7168" width="9.140625" style="17"/>
    <col min="7169" max="7169" width="5.42578125" style="17" bestFit="1" customWidth="1"/>
    <col min="7170" max="7170" width="27.140625" style="17" customWidth="1"/>
    <col min="7171" max="7171" width="13.5703125" style="17" customWidth="1"/>
    <col min="7172" max="7172" width="12.5703125" style="17" customWidth="1"/>
    <col min="7173" max="7173" width="10" style="17" customWidth="1"/>
    <col min="7174" max="7174" width="16" style="17" customWidth="1"/>
    <col min="7175" max="7175" width="11.28515625" style="17" customWidth="1"/>
    <col min="7176" max="7424" width="9.140625" style="17"/>
    <col min="7425" max="7425" width="5.42578125" style="17" bestFit="1" customWidth="1"/>
    <col min="7426" max="7426" width="27.140625" style="17" customWidth="1"/>
    <col min="7427" max="7427" width="13.5703125" style="17" customWidth="1"/>
    <col min="7428" max="7428" width="12.5703125" style="17" customWidth="1"/>
    <col min="7429" max="7429" width="10" style="17" customWidth="1"/>
    <col min="7430" max="7430" width="16" style="17" customWidth="1"/>
    <col min="7431" max="7431" width="11.28515625" style="17" customWidth="1"/>
    <col min="7432" max="7680" width="9.140625" style="17"/>
    <col min="7681" max="7681" width="5.42578125" style="17" bestFit="1" customWidth="1"/>
    <col min="7682" max="7682" width="27.140625" style="17" customWidth="1"/>
    <col min="7683" max="7683" width="13.5703125" style="17" customWidth="1"/>
    <col min="7684" max="7684" width="12.5703125" style="17" customWidth="1"/>
    <col min="7685" max="7685" width="10" style="17" customWidth="1"/>
    <col min="7686" max="7686" width="16" style="17" customWidth="1"/>
    <col min="7687" max="7687" width="11.28515625" style="17" customWidth="1"/>
    <col min="7688" max="7936" width="9.140625" style="17"/>
    <col min="7937" max="7937" width="5.42578125" style="17" bestFit="1" customWidth="1"/>
    <col min="7938" max="7938" width="27.140625" style="17" customWidth="1"/>
    <col min="7939" max="7939" width="13.5703125" style="17" customWidth="1"/>
    <col min="7940" max="7940" width="12.5703125" style="17" customWidth="1"/>
    <col min="7941" max="7941" width="10" style="17" customWidth="1"/>
    <col min="7942" max="7942" width="16" style="17" customWidth="1"/>
    <col min="7943" max="7943" width="11.28515625" style="17" customWidth="1"/>
    <col min="7944" max="8192" width="9.140625" style="17"/>
    <col min="8193" max="8193" width="5.42578125" style="17" bestFit="1" customWidth="1"/>
    <col min="8194" max="8194" width="27.140625" style="17" customWidth="1"/>
    <col min="8195" max="8195" width="13.5703125" style="17" customWidth="1"/>
    <col min="8196" max="8196" width="12.5703125" style="17" customWidth="1"/>
    <col min="8197" max="8197" width="10" style="17" customWidth="1"/>
    <col min="8198" max="8198" width="16" style="17" customWidth="1"/>
    <col min="8199" max="8199" width="11.28515625" style="17" customWidth="1"/>
    <col min="8200" max="8448" width="9.140625" style="17"/>
    <col min="8449" max="8449" width="5.42578125" style="17" bestFit="1" customWidth="1"/>
    <col min="8450" max="8450" width="27.140625" style="17" customWidth="1"/>
    <col min="8451" max="8451" width="13.5703125" style="17" customWidth="1"/>
    <col min="8452" max="8452" width="12.5703125" style="17" customWidth="1"/>
    <col min="8453" max="8453" width="10" style="17" customWidth="1"/>
    <col min="8454" max="8454" width="16" style="17" customWidth="1"/>
    <col min="8455" max="8455" width="11.28515625" style="17" customWidth="1"/>
    <col min="8456" max="8704" width="9.140625" style="17"/>
    <col min="8705" max="8705" width="5.42578125" style="17" bestFit="1" customWidth="1"/>
    <col min="8706" max="8706" width="27.140625" style="17" customWidth="1"/>
    <col min="8707" max="8707" width="13.5703125" style="17" customWidth="1"/>
    <col min="8708" max="8708" width="12.5703125" style="17" customWidth="1"/>
    <col min="8709" max="8709" width="10" style="17" customWidth="1"/>
    <col min="8710" max="8710" width="16" style="17" customWidth="1"/>
    <col min="8711" max="8711" width="11.28515625" style="17" customWidth="1"/>
    <col min="8712" max="8960" width="9.140625" style="17"/>
    <col min="8961" max="8961" width="5.42578125" style="17" bestFit="1" customWidth="1"/>
    <col min="8962" max="8962" width="27.140625" style="17" customWidth="1"/>
    <col min="8963" max="8963" width="13.5703125" style="17" customWidth="1"/>
    <col min="8964" max="8964" width="12.5703125" style="17" customWidth="1"/>
    <col min="8965" max="8965" width="10" style="17" customWidth="1"/>
    <col min="8966" max="8966" width="16" style="17" customWidth="1"/>
    <col min="8967" max="8967" width="11.28515625" style="17" customWidth="1"/>
    <col min="8968" max="9216" width="9.140625" style="17"/>
    <col min="9217" max="9217" width="5.42578125" style="17" bestFit="1" customWidth="1"/>
    <col min="9218" max="9218" width="27.140625" style="17" customWidth="1"/>
    <col min="9219" max="9219" width="13.5703125" style="17" customWidth="1"/>
    <col min="9220" max="9220" width="12.5703125" style="17" customWidth="1"/>
    <col min="9221" max="9221" width="10" style="17" customWidth="1"/>
    <col min="9222" max="9222" width="16" style="17" customWidth="1"/>
    <col min="9223" max="9223" width="11.28515625" style="17" customWidth="1"/>
    <col min="9224" max="9472" width="9.140625" style="17"/>
    <col min="9473" max="9473" width="5.42578125" style="17" bestFit="1" customWidth="1"/>
    <col min="9474" max="9474" width="27.140625" style="17" customWidth="1"/>
    <col min="9475" max="9475" width="13.5703125" style="17" customWidth="1"/>
    <col min="9476" max="9476" width="12.5703125" style="17" customWidth="1"/>
    <col min="9477" max="9477" width="10" style="17" customWidth="1"/>
    <col min="9478" max="9478" width="16" style="17" customWidth="1"/>
    <col min="9479" max="9479" width="11.28515625" style="17" customWidth="1"/>
    <col min="9480" max="9728" width="9.140625" style="17"/>
    <col min="9729" max="9729" width="5.42578125" style="17" bestFit="1" customWidth="1"/>
    <col min="9730" max="9730" width="27.140625" style="17" customWidth="1"/>
    <col min="9731" max="9731" width="13.5703125" style="17" customWidth="1"/>
    <col min="9732" max="9732" width="12.5703125" style="17" customWidth="1"/>
    <col min="9733" max="9733" width="10" style="17" customWidth="1"/>
    <col min="9734" max="9734" width="16" style="17" customWidth="1"/>
    <col min="9735" max="9735" width="11.28515625" style="17" customWidth="1"/>
    <col min="9736" max="9984" width="9.140625" style="17"/>
    <col min="9985" max="9985" width="5.42578125" style="17" bestFit="1" customWidth="1"/>
    <col min="9986" max="9986" width="27.140625" style="17" customWidth="1"/>
    <col min="9987" max="9987" width="13.5703125" style="17" customWidth="1"/>
    <col min="9988" max="9988" width="12.5703125" style="17" customWidth="1"/>
    <col min="9989" max="9989" width="10" style="17" customWidth="1"/>
    <col min="9990" max="9990" width="16" style="17" customWidth="1"/>
    <col min="9991" max="9991" width="11.28515625" style="17" customWidth="1"/>
    <col min="9992" max="10240" width="9.140625" style="17"/>
    <col min="10241" max="10241" width="5.42578125" style="17" bestFit="1" customWidth="1"/>
    <col min="10242" max="10242" width="27.140625" style="17" customWidth="1"/>
    <col min="10243" max="10243" width="13.5703125" style="17" customWidth="1"/>
    <col min="10244" max="10244" width="12.5703125" style="17" customWidth="1"/>
    <col min="10245" max="10245" width="10" style="17" customWidth="1"/>
    <col min="10246" max="10246" width="16" style="17" customWidth="1"/>
    <col min="10247" max="10247" width="11.28515625" style="17" customWidth="1"/>
    <col min="10248" max="10496" width="9.140625" style="17"/>
    <col min="10497" max="10497" width="5.42578125" style="17" bestFit="1" customWidth="1"/>
    <col min="10498" max="10498" width="27.140625" style="17" customWidth="1"/>
    <col min="10499" max="10499" width="13.5703125" style="17" customWidth="1"/>
    <col min="10500" max="10500" width="12.5703125" style="17" customWidth="1"/>
    <col min="10501" max="10501" width="10" style="17" customWidth="1"/>
    <col min="10502" max="10502" width="16" style="17" customWidth="1"/>
    <col min="10503" max="10503" width="11.28515625" style="17" customWidth="1"/>
    <col min="10504" max="10752" width="9.140625" style="17"/>
    <col min="10753" max="10753" width="5.42578125" style="17" bestFit="1" customWidth="1"/>
    <col min="10754" max="10754" width="27.140625" style="17" customWidth="1"/>
    <col min="10755" max="10755" width="13.5703125" style="17" customWidth="1"/>
    <col min="10756" max="10756" width="12.5703125" style="17" customWidth="1"/>
    <col min="10757" max="10757" width="10" style="17" customWidth="1"/>
    <col min="10758" max="10758" width="16" style="17" customWidth="1"/>
    <col min="10759" max="10759" width="11.28515625" style="17" customWidth="1"/>
    <col min="10760" max="11008" width="9.140625" style="17"/>
    <col min="11009" max="11009" width="5.42578125" style="17" bestFit="1" customWidth="1"/>
    <col min="11010" max="11010" width="27.140625" style="17" customWidth="1"/>
    <col min="11011" max="11011" width="13.5703125" style="17" customWidth="1"/>
    <col min="11012" max="11012" width="12.5703125" style="17" customWidth="1"/>
    <col min="11013" max="11013" width="10" style="17" customWidth="1"/>
    <col min="11014" max="11014" width="16" style="17" customWidth="1"/>
    <col min="11015" max="11015" width="11.28515625" style="17" customWidth="1"/>
    <col min="11016" max="11264" width="9.140625" style="17"/>
    <col min="11265" max="11265" width="5.42578125" style="17" bestFit="1" customWidth="1"/>
    <col min="11266" max="11266" width="27.140625" style="17" customWidth="1"/>
    <col min="11267" max="11267" width="13.5703125" style="17" customWidth="1"/>
    <col min="11268" max="11268" width="12.5703125" style="17" customWidth="1"/>
    <col min="11269" max="11269" width="10" style="17" customWidth="1"/>
    <col min="11270" max="11270" width="16" style="17" customWidth="1"/>
    <col min="11271" max="11271" width="11.28515625" style="17" customWidth="1"/>
    <col min="11272" max="11520" width="9.140625" style="17"/>
    <col min="11521" max="11521" width="5.42578125" style="17" bestFit="1" customWidth="1"/>
    <col min="11522" max="11522" width="27.140625" style="17" customWidth="1"/>
    <col min="11523" max="11523" width="13.5703125" style="17" customWidth="1"/>
    <col min="11524" max="11524" width="12.5703125" style="17" customWidth="1"/>
    <col min="11525" max="11525" width="10" style="17" customWidth="1"/>
    <col min="11526" max="11526" width="16" style="17" customWidth="1"/>
    <col min="11527" max="11527" width="11.28515625" style="17" customWidth="1"/>
    <col min="11528" max="11776" width="9.140625" style="17"/>
    <col min="11777" max="11777" width="5.42578125" style="17" bestFit="1" customWidth="1"/>
    <col min="11778" max="11778" width="27.140625" style="17" customWidth="1"/>
    <col min="11779" max="11779" width="13.5703125" style="17" customWidth="1"/>
    <col min="11780" max="11780" width="12.5703125" style="17" customWidth="1"/>
    <col min="11781" max="11781" width="10" style="17" customWidth="1"/>
    <col min="11782" max="11782" width="16" style="17" customWidth="1"/>
    <col min="11783" max="11783" width="11.28515625" style="17" customWidth="1"/>
    <col min="11784" max="12032" width="9.140625" style="17"/>
    <col min="12033" max="12033" width="5.42578125" style="17" bestFit="1" customWidth="1"/>
    <col min="12034" max="12034" width="27.140625" style="17" customWidth="1"/>
    <col min="12035" max="12035" width="13.5703125" style="17" customWidth="1"/>
    <col min="12036" max="12036" width="12.5703125" style="17" customWidth="1"/>
    <col min="12037" max="12037" width="10" style="17" customWidth="1"/>
    <col min="12038" max="12038" width="16" style="17" customWidth="1"/>
    <col min="12039" max="12039" width="11.28515625" style="17" customWidth="1"/>
    <col min="12040" max="12288" width="9.140625" style="17"/>
    <col min="12289" max="12289" width="5.42578125" style="17" bestFit="1" customWidth="1"/>
    <col min="12290" max="12290" width="27.140625" style="17" customWidth="1"/>
    <col min="12291" max="12291" width="13.5703125" style="17" customWidth="1"/>
    <col min="12292" max="12292" width="12.5703125" style="17" customWidth="1"/>
    <col min="12293" max="12293" width="10" style="17" customWidth="1"/>
    <col min="12294" max="12294" width="16" style="17" customWidth="1"/>
    <col min="12295" max="12295" width="11.28515625" style="17" customWidth="1"/>
    <col min="12296" max="12544" width="9.140625" style="17"/>
    <col min="12545" max="12545" width="5.42578125" style="17" bestFit="1" customWidth="1"/>
    <col min="12546" max="12546" width="27.140625" style="17" customWidth="1"/>
    <col min="12547" max="12547" width="13.5703125" style="17" customWidth="1"/>
    <col min="12548" max="12548" width="12.5703125" style="17" customWidth="1"/>
    <col min="12549" max="12549" width="10" style="17" customWidth="1"/>
    <col min="12550" max="12550" width="16" style="17" customWidth="1"/>
    <col min="12551" max="12551" width="11.28515625" style="17" customWidth="1"/>
    <col min="12552" max="12800" width="9.140625" style="17"/>
    <col min="12801" max="12801" width="5.42578125" style="17" bestFit="1" customWidth="1"/>
    <col min="12802" max="12802" width="27.140625" style="17" customWidth="1"/>
    <col min="12803" max="12803" width="13.5703125" style="17" customWidth="1"/>
    <col min="12804" max="12804" width="12.5703125" style="17" customWidth="1"/>
    <col min="12805" max="12805" width="10" style="17" customWidth="1"/>
    <col min="12806" max="12806" width="16" style="17" customWidth="1"/>
    <col min="12807" max="12807" width="11.28515625" style="17" customWidth="1"/>
    <col min="12808" max="13056" width="9.140625" style="17"/>
    <col min="13057" max="13057" width="5.42578125" style="17" bestFit="1" customWidth="1"/>
    <col min="13058" max="13058" width="27.140625" style="17" customWidth="1"/>
    <col min="13059" max="13059" width="13.5703125" style="17" customWidth="1"/>
    <col min="13060" max="13060" width="12.5703125" style="17" customWidth="1"/>
    <col min="13061" max="13061" width="10" style="17" customWidth="1"/>
    <col min="13062" max="13062" width="16" style="17" customWidth="1"/>
    <col min="13063" max="13063" width="11.28515625" style="17" customWidth="1"/>
    <col min="13064" max="13312" width="9.140625" style="17"/>
    <col min="13313" max="13313" width="5.42578125" style="17" bestFit="1" customWidth="1"/>
    <col min="13314" max="13314" width="27.140625" style="17" customWidth="1"/>
    <col min="13315" max="13315" width="13.5703125" style="17" customWidth="1"/>
    <col min="13316" max="13316" width="12.5703125" style="17" customWidth="1"/>
    <col min="13317" max="13317" width="10" style="17" customWidth="1"/>
    <col min="13318" max="13318" width="16" style="17" customWidth="1"/>
    <col min="13319" max="13319" width="11.28515625" style="17" customWidth="1"/>
    <col min="13320" max="13568" width="9.140625" style="17"/>
    <col min="13569" max="13569" width="5.42578125" style="17" bestFit="1" customWidth="1"/>
    <col min="13570" max="13570" width="27.140625" style="17" customWidth="1"/>
    <col min="13571" max="13571" width="13.5703125" style="17" customWidth="1"/>
    <col min="13572" max="13572" width="12.5703125" style="17" customWidth="1"/>
    <col min="13573" max="13573" width="10" style="17" customWidth="1"/>
    <col min="13574" max="13574" width="16" style="17" customWidth="1"/>
    <col min="13575" max="13575" width="11.28515625" style="17" customWidth="1"/>
    <col min="13576" max="13824" width="9.140625" style="17"/>
    <col min="13825" max="13825" width="5.42578125" style="17" bestFit="1" customWidth="1"/>
    <col min="13826" max="13826" width="27.140625" style="17" customWidth="1"/>
    <col min="13827" max="13827" width="13.5703125" style="17" customWidth="1"/>
    <col min="13828" max="13828" width="12.5703125" style="17" customWidth="1"/>
    <col min="13829" max="13829" width="10" style="17" customWidth="1"/>
    <col min="13830" max="13830" width="16" style="17" customWidth="1"/>
    <col min="13831" max="13831" width="11.28515625" style="17" customWidth="1"/>
    <col min="13832" max="14080" width="9.140625" style="17"/>
    <col min="14081" max="14081" width="5.42578125" style="17" bestFit="1" customWidth="1"/>
    <col min="14082" max="14082" width="27.140625" style="17" customWidth="1"/>
    <col min="14083" max="14083" width="13.5703125" style="17" customWidth="1"/>
    <col min="14084" max="14084" width="12.5703125" style="17" customWidth="1"/>
    <col min="14085" max="14085" width="10" style="17" customWidth="1"/>
    <col min="14086" max="14086" width="16" style="17" customWidth="1"/>
    <col min="14087" max="14087" width="11.28515625" style="17" customWidth="1"/>
    <col min="14088" max="14336" width="9.140625" style="17"/>
    <col min="14337" max="14337" width="5.42578125" style="17" bestFit="1" customWidth="1"/>
    <col min="14338" max="14338" width="27.140625" style="17" customWidth="1"/>
    <col min="14339" max="14339" width="13.5703125" style="17" customWidth="1"/>
    <col min="14340" max="14340" width="12.5703125" style="17" customWidth="1"/>
    <col min="14341" max="14341" width="10" style="17" customWidth="1"/>
    <col min="14342" max="14342" width="16" style="17" customWidth="1"/>
    <col min="14343" max="14343" width="11.28515625" style="17" customWidth="1"/>
    <col min="14344" max="14592" width="9.140625" style="17"/>
    <col min="14593" max="14593" width="5.42578125" style="17" bestFit="1" customWidth="1"/>
    <col min="14594" max="14594" width="27.140625" style="17" customWidth="1"/>
    <col min="14595" max="14595" width="13.5703125" style="17" customWidth="1"/>
    <col min="14596" max="14596" width="12.5703125" style="17" customWidth="1"/>
    <col min="14597" max="14597" width="10" style="17" customWidth="1"/>
    <col min="14598" max="14598" width="16" style="17" customWidth="1"/>
    <col min="14599" max="14599" width="11.28515625" style="17" customWidth="1"/>
    <col min="14600" max="14848" width="9.140625" style="17"/>
    <col min="14849" max="14849" width="5.42578125" style="17" bestFit="1" customWidth="1"/>
    <col min="14850" max="14850" width="27.140625" style="17" customWidth="1"/>
    <col min="14851" max="14851" width="13.5703125" style="17" customWidth="1"/>
    <col min="14852" max="14852" width="12.5703125" style="17" customWidth="1"/>
    <col min="14853" max="14853" width="10" style="17" customWidth="1"/>
    <col min="14854" max="14854" width="16" style="17" customWidth="1"/>
    <col min="14855" max="14855" width="11.28515625" style="17" customWidth="1"/>
    <col min="14856" max="15104" width="9.140625" style="17"/>
    <col min="15105" max="15105" width="5.42578125" style="17" bestFit="1" customWidth="1"/>
    <col min="15106" max="15106" width="27.140625" style="17" customWidth="1"/>
    <col min="15107" max="15107" width="13.5703125" style="17" customWidth="1"/>
    <col min="15108" max="15108" width="12.5703125" style="17" customWidth="1"/>
    <col min="15109" max="15109" width="10" style="17" customWidth="1"/>
    <col min="15110" max="15110" width="16" style="17" customWidth="1"/>
    <col min="15111" max="15111" width="11.28515625" style="17" customWidth="1"/>
    <col min="15112" max="15360" width="9.140625" style="17"/>
    <col min="15361" max="15361" width="5.42578125" style="17" bestFit="1" customWidth="1"/>
    <col min="15362" max="15362" width="27.140625" style="17" customWidth="1"/>
    <col min="15363" max="15363" width="13.5703125" style="17" customWidth="1"/>
    <col min="15364" max="15364" width="12.5703125" style="17" customWidth="1"/>
    <col min="15365" max="15365" width="10" style="17" customWidth="1"/>
    <col min="15366" max="15366" width="16" style="17" customWidth="1"/>
    <col min="15367" max="15367" width="11.28515625" style="17" customWidth="1"/>
    <col min="15368" max="15616" width="9.140625" style="17"/>
    <col min="15617" max="15617" width="5.42578125" style="17" bestFit="1" customWidth="1"/>
    <col min="15618" max="15618" width="27.140625" style="17" customWidth="1"/>
    <col min="15619" max="15619" width="13.5703125" style="17" customWidth="1"/>
    <col min="15620" max="15620" width="12.5703125" style="17" customWidth="1"/>
    <col min="15621" max="15621" width="10" style="17" customWidth="1"/>
    <col min="15622" max="15622" width="16" style="17" customWidth="1"/>
    <col min="15623" max="15623" width="11.28515625" style="17" customWidth="1"/>
    <col min="15624" max="15872" width="9.140625" style="17"/>
    <col min="15873" max="15873" width="5.42578125" style="17" bestFit="1" customWidth="1"/>
    <col min="15874" max="15874" width="27.140625" style="17" customWidth="1"/>
    <col min="15875" max="15875" width="13.5703125" style="17" customWidth="1"/>
    <col min="15876" max="15876" width="12.5703125" style="17" customWidth="1"/>
    <col min="15877" max="15877" width="10" style="17" customWidth="1"/>
    <col min="15878" max="15878" width="16" style="17" customWidth="1"/>
    <col min="15879" max="15879" width="11.28515625" style="17" customWidth="1"/>
    <col min="15880" max="16128" width="9.140625" style="17"/>
    <col min="16129" max="16129" width="5.42578125" style="17" bestFit="1" customWidth="1"/>
    <col min="16130" max="16130" width="27.140625" style="17" customWidth="1"/>
    <col min="16131" max="16131" width="13.5703125" style="17" customWidth="1"/>
    <col min="16132" max="16132" width="12.5703125" style="17" customWidth="1"/>
    <col min="16133" max="16133" width="10" style="17" customWidth="1"/>
    <col min="16134" max="16134" width="16" style="17" customWidth="1"/>
    <col min="16135" max="16135" width="11.28515625" style="17" customWidth="1"/>
    <col min="16136" max="16384" width="9.140625" style="17"/>
  </cols>
  <sheetData>
    <row r="1" spans="1:7" x14ac:dyDescent="0.25">
      <c r="G1" s="108" t="s">
        <v>195</v>
      </c>
    </row>
    <row r="2" spans="1:7" s="65" customFormat="1" ht="48.75" customHeight="1" x14ac:dyDescent="0.25">
      <c r="A2" s="109" t="s">
        <v>196</v>
      </c>
      <c r="B2" s="109"/>
      <c r="C2" s="109"/>
      <c r="D2" s="109" t="s">
        <v>75</v>
      </c>
      <c r="E2" s="109"/>
      <c r="F2" s="109"/>
      <c r="G2" s="109"/>
    </row>
    <row r="3" spans="1:7" s="65" customFormat="1" ht="8.25" customHeight="1" x14ac:dyDescent="0.25">
      <c r="A3" s="68"/>
      <c r="B3" s="68"/>
      <c r="D3" s="110"/>
      <c r="E3" s="110"/>
      <c r="F3" s="110"/>
      <c r="G3" s="111"/>
    </row>
    <row r="4" spans="1:7" ht="47.25" customHeight="1" x14ac:dyDescent="0.25">
      <c r="A4" s="69" t="s">
        <v>197</v>
      </c>
      <c r="B4" s="69"/>
      <c r="C4" s="69"/>
      <c r="D4" s="69"/>
      <c r="E4" s="69"/>
      <c r="F4" s="69"/>
      <c r="G4" s="69"/>
    </row>
    <row r="5" spans="1:7" ht="11.25" customHeight="1" x14ac:dyDescent="0.25">
      <c r="A5" s="112"/>
      <c r="B5" s="113"/>
      <c r="C5" s="113"/>
      <c r="D5" s="113"/>
      <c r="E5" s="113"/>
      <c r="F5" s="113"/>
      <c r="G5" s="113"/>
    </row>
    <row r="6" spans="1:7" s="114" customFormat="1" ht="20.25" customHeight="1" x14ac:dyDescent="0.25">
      <c r="B6" s="115" t="s">
        <v>198</v>
      </c>
      <c r="C6" s="115"/>
      <c r="D6" s="115"/>
      <c r="E6" s="115"/>
      <c r="F6" s="115"/>
      <c r="G6" s="115"/>
    </row>
    <row r="7" spans="1:7" s="114" customFormat="1" ht="20.25" customHeight="1" x14ac:dyDescent="0.25">
      <c r="B7" s="115" t="s">
        <v>199</v>
      </c>
      <c r="C7" s="115"/>
      <c r="D7" s="115"/>
      <c r="E7" s="115"/>
      <c r="F7" s="115"/>
      <c r="G7" s="115"/>
    </row>
    <row r="8" spans="1:7" s="114" customFormat="1" ht="20.25" customHeight="1" x14ac:dyDescent="0.25">
      <c r="B8" s="115" t="s">
        <v>200</v>
      </c>
      <c r="C8" s="115"/>
      <c r="D8" s="115"/>
      <c r="E8" s="115"/>
      <c r="F8" s="115"/>
      <c r="G8" s="115"/>
    </row>
    <row r="9" spans="1:7" s="114" customFormat="1" ht="20.25" customHeight="1" x14ac:dyDescent="0.25">
      <c r="B9" s="115" t="s">
        <v>201</v>
      </c>
      <c r="C9" s="115"/>
      <c r="D9" s="115"/>
      <c r="E9" s="115"/>
      <c r="F9" s="115"/>
      <c r="G9" s="115"/>
    </row>
    <row r="10" spans="1:7" ht="8.25" customHeight="1" x14ac:dyDescent="0.25"/>
    <row r="11" spans="1:7" s="65" customFormat="1" ht="49.5" customHeight="1" x14ac:dyDescent="0.25">
      <c r="A11" s="64" t="s">
        <v>1</v>
      </c>
      <c r="B11" s="71" t="s">
        <v>202</v>
      </c>
      <c r="C11" s="71"/>
      <c r="D11" s="71"/>
      <c r="E11" s="64" t="s">
        <v>203</v>
      </c>
      <c r="F11" s="117" t="s">
        <v>204</v>
      </c>
      <c r="G11" s="66" t="s">
        <v>205</v>
      </c>
    </row>
    <row r="12" spans="1:7" s="123" customFormat="1" ht="91.5" customHeight="1" x14ac:dyDescent="0.25">
      <c r="A12" s="66" t="s">
        <v>106</v>
      </c>
      <c r="B12" s="118" t="s">
        <v>206</v>
      </c>
      <c r="C12" s="119"/>
      <c r="D12" s="120"/>
      <c r="E12" s="121">
        <f>E13+E17+E23+E26</f>
        <v>20</v>
      </c>
      <c r="F12" s="121">
        <f>F13+F17+F23+F26</f>
        <v>20</v>
      </c>
      <c r="G12" s="122"/>
    </row>
    <row r="13" spans="1:7" s="124" customFormat="1" ht="24" customHeight="1" x14ac:dyDescent="0.25">
      <c r="A13" s="14">
        <v>1</v>
      </c>
      <c r="B13" s="118" t="s">
        <v>207</v>
      </c>
      <c r="C13" s="119"/>
      <c r="D13" s="120"/>
      <c r="E13" s="121">
        <f>5-(E14+E15+E16)</f>
        <v>5</v>
      </c>
      <c r="F13" s="121">
        <f>5-(F14+F15+F16)</f>
        <v>5</v>
      </c>
      <c r="G13" s="122"/>
    </row>
    <row r="14" spans="1:7" s="32" customFormat="1" ht="102.75" customHeight="1" x14ac:dyDescent="0.25">
      <c r="A14" s="14" t="s">
        <v>208</v>
      </c>
      <c r="B14" s="125" t="s">
        <v>209</v>
      </c>
      <c r="C14" s="126"/>
      <c r="D14" s="127"/>
      <c r="E14" s="14"/>
      <c r="F14" s="128">
        <v>0</v>
      </c>
      <c r="G14" s="14"/>
    </row>
    <row r="15" spans="1:7" s="35" customFormat="1" ht="66.75" customHeight="1" x14ac:dyDescent="0.25">
      <c r="A15" s="14" t="s">
        <v>210</v>
      </c>
      <c r="B15" s="125" t="s">
        <v>211</v>
      </c>
      <c r="C15" s="126"/>
      <c r="D15" s="127"/>
      <c r="E15" s="14"/>
      <c r="F15" s="128">
        <v>0</v>
      </c>
      <c r="G15" s="129"/>
    </row>
    <row r="16" spans="1:7" s="35" customFormat="1" ht="71.45" customHeight="1" x14ac:dyDescent="0.25">
      <c r="A16" s="14" t="s">
        <v>212</v>
      </c>
      <c r="B16" s="125" t="s">
        <v>213</v>
      </c>
      <c r="C16" s="126"/>
      <c r="D16" s="127"/>
      <c r="E16" s="14"/>
      <c r="F16" s="128">
        <v>0</v>
      </c>
      <c r="G16" s="129"/>
    </row>
    <row r="17" spans="1:7" s="35" customFormat="1" ht="48" customHeight="1" x14ac:dyDescent="0.25">
      <c r="A17" s="14">
        <v>2</v>
      </c>
      <c r="B17" s="118" t="s">
        <v>214</v>
      </c>
      <c r="C17" s="119"/>
      <c r="D17" s="120"/>
      <c r="E17" s="121">
        <f>6-(E18+E19+E20+E21+E22)</f>
        <v>6</v>
      </c>
      <c r="F17" s="121">
        <f>6-(F18+F19+F20+F21+F22)</f>
        <v>6</v>
      </c>
      <c r="G17" s="128"/>
    </row>
    <row r="18" spans="1:7" s="35" customFormat="1" ht="43.9" customHeight="1" x14ac:dyDescent="0.25">
      <c r="A18" s="128" t="s">
        <v>215</v>
      </c>
      <c r="B18" s="125" t="s">
        <v>216</v>
      </c>
      <c r="C18" s="126"/>
      <c r="D18" s="127"/>
      <c r="E18" s="128"/>
      <c r="F18" s="128">
        <v>0</v>
      </c>
      <c r="G18" s="129"/>
    </row>
    <row r="19" spans="1:7" s="35" customFormat="1" ht="42" customHeight="1" x14ac:dyDescent="0.25">
      <c r="A19" s="128" t="s">
        <v>217</v>
      </c>
      <c r="B19" s="125" t="s">
        <v>218</v>
      </c>
      <c r="C19" s="126"/>
      <c r="D19" s="127"/>
      <c r="E19" s="128"/>
      <c r="F19" s="128">
        <v>0</v>
      </c>
      <c r="G19" s="130"/>
    </row>
    <row r="20" spans="1:7" s="35" customFormat="1" ht="54.75" customHeight="1" x14ac:dyDescent="0.25">
      <c r="A20" s="14" t="s">
        <v>219</v>
      </c>
      <c r="B20" s="125" t="s">
        <v>220</v>
      </c>
      <c r="C20" s="126"/>
      <c r="D20" s="127"/>
      <c r="E20" s="14"/>
      <c r="F20" s="128">
        <v>0</v>
      </c>
      <c r="G20" s="131"/>
    </row>
    <row r="21" spans="1:7" s="35" customFormat="1" ht="68.25" customHeight="1" x14ac:dyDescent="0.25">
      <c r="A21" s="14" t="s">
        <v>221</v>
      </c>
      <c r="B21" s="125" t="s">
        <v>222</v>
      </c>
      <c r="C21" s="126"/>
      <c r="D21" s="127"/>
      <c r="E21" s="14"/>
      <c r="F21" s="128">
        <v>0</v>
      </c>
      <c r="G21" s="131"/>
    </row>
    <row r="22" spans="1:7" s="35" customFormat="1" ht="31.35" customHeight="1" x14ac:dyDescent="0.25">
      <c r="A22" s="14" t="s">
        <v>223</v>
      </c>
      <c r="B22" s="125" t="s">
        <v>224</v>
      </c>
      <c r="C22" s="126"/>
      <c r="D22" s="127"/>
      <c r="E22" s="14"/>
      <c r="F22" s="128">
        <v>0</v>
      </c>
      <c r="G22" s="129"/>
    </row>
    <row r="23" spans="1:7" s="124" customFormat="1" ht="43.9" customHeight="1" x14ac:dyDescent="0.25">
      <c r="A23" s="14">
        <v>3</v>
      </c>
      <c r="B23" s="118" t="s">
        <v>225</v>
      </c>
      <c r="C23" s="119"/>
      <c r="D23" s="120"/>
      <c r="E23" s="121">
        <f>5-(E24+E25)</f>
        <v>5</v>
      </c>
      <c r="F23" s="121">
        <f>5-(F24+F25)</f>
        <v>5</v>
      </c>
      <c r="G23" s="122"/>
    </row>
    <row r="24" spans="1:7" s="35" customFormat="1" ht="82.7" customHeight="1" x14ac:dyDescent="0.25">
      <c r="A24" s="31" t="s">
        <v>226</v>
      </c>
      <c r="B24" s="125" t="s">
        <v>227</v>
      </c>
      <c r="C24" s="126"/>
      <c r="D24" s="127"/>
      <c r="E24" s="31"/>
      <c r="F24" s="132">
        <v>0</v>
      </c>
      <c r="G24" s="128"/>
    </row>
    <row r="25" spans="1:7" s="35" customFormat="1" ht="52.7" customHeight="1" x14ac:dyDescent="0.25">
      <c r="A25" s="31" t="s">
        <v>228</v>
      </c>
      <c r="B25" s="133" t="s">
        <v>229</v>
      </c>
      <c r="C25" s="134"/>
      <c r="D25" s="135"/>
      <c r="E25" s="31"/>
      <c r="F25" s="132">
        <v>0</v>
      </c>
      <c r="G25" s="129"/>
    </row>
    <row r="26" spans="1:7" s="35" customFormat="1" ht="132.75" customHeight="1" x14ac:dyDescent="0.25">
      <c r="A26" s="136">
        <v>4</v>
      </c>
      <c r="B26" s="118" t="s">
        <v>230</v>
      </c>
      <c r="C26" s="119"/>
      <c r="D26" s="120"/>
      <c r="E26" s="121">
        <f>4-(E27+E28+E29)</f>
        <v>4</v>
      </c>
      <c r="F26" s="121">
        <f>4-(F27+F28+F29)</f>
        <v>4</v>
      </c>
      <c r="G26" s="129"/>
    </row>
    <row r="27" spans="1:7" s="35" customFormat="1" ht="53.25" customHeight="1" x14ac:dyDescent="0.25">
      <c r="A27" s="31" t="s">
        <v>231</v>
      </c>
      <c r="B27" s="125" t="s">
        <v>232</v>
      </c>
      <c r="C27" s="126"/>
      <c r="D27" s="127"/>
      <c r="E27" s="31"/>
      <c r="F27" s="132">
        <v>0</v>
      </c>
      <c r="G27" s="129"/>
    </row>
    <row r="28" spans="1:7" s="35" customFormat="1" ht="48.75" customHeight="1" x14ac:dyDescent="0.25">
      <c r="A28" s="31" t="s">
        <v>233</v>
      </c>
      <c r="B28" s="125" t="s">
        <v>234</v>
      </c>
      <c r="C28" s="126"/>
      <c r="D28" s="127"/>
      <c r="E28" s="31"/>
      <c r="F28" s="132">
        <v>0</v>
      </c>
      <c r="G28" s="128"/>
    </row>
    <row r="29" spans="1:7" s="35" customFormat="1" ht="48" customHeight="1" x14ac:dyDescent="0.25">
      <c r="A29" s="31" t="s">
        <v>235</v>
      </c>
      <c r="B29" s="125" t="s">
        <v>236</v>
      </c>
      <c r="C29" s="126"/>
      <c r="D29" s="127"/>
      <c r="E29" s="31"/>
      <c r="F29" s="132">
        <v>0</v>
      </c>
      <c r="G29" s="129"/>
    </row>
    <row r="30" spans="1:7" s="35" customFormat="1" ht="27" customHeight="1" x14ac:dyDescent="0.25">
      <c r="A30" s="66" t="s">
        <v>133</v>
      </c>
      <c r="B30" s="137" t="s">
        <v>237</v>
      </c>
      <c r="C30" s="138"/>
      <c r="D30" s="139"/>
      <c r="E30" s="121">
        <f>E31+E33+E35+E37+E39+E42</f>
        <v>20</v>
      </c>
      <c r="F30" s="121">
        <f>F31+F33+F35+F37+F39+F42</f>
        <v>15</v>
      </c>
      <c r="G30" s="129"/>
    </row>
    <row r="31" spans="1:7" s="123" customFormat="1" ht="40.15" customHeight="1" x14ac:dyDescent="0.25">
      <c r="A31" s="14">
        <v>5</v>
      </c>
      <c r="B31" s="118" t="s">
        <v>238</v>
      </c>
      <c r="C31" s="119"/>
      <c r="D31" s="120"/>
      <c r="E31" s="140">
        <v>1</v>
      </c>
      <c r="F31" s="141">
        <f>F32</f>
        <v>1</v>
      </c>
      <c r="G31" s="122"/>
    </row>
    <row r="32" spans="1:7" s="124" customFormat="1" ht="52.7" customHeight="1" x14ac:dyDescent="0.25">
      <c r="A32" s="14"/>
      <c r="B32" s="125" t="s">
        <v>239</v>
      </c>
      <c r="C32" s="126"/>
      <c r="D32" s="127"/>
      <c r="E32" s="142"/>
      <c r="F32" s="143">
        <v>1</v>
      </c>
      <c r="G32" s="122"/>
    </row>
    <row r="33" spans="1:7" s="32" customFormat="1" ht="54.6" customHeight="1" x14ac:dyDescent="0.25">
      <c r="A33" s="14">
        <v>6</v>
      </c>
      <c r="B33" s="118" t="s">
        <v>240</v>
      </c>
      <c r="C33" s="119"/>
      <c r="D33" s="120"/>
      <c r="E33" s="140">
        <v>2</v>
      </c>
      <c r="F33" s="141">
        <f>F34</f>
        <v>2</v>
      </c>
      <c r="G33" s="14"/>
    </row>
    <row r="34" spans="1:7" s="32" customFormat="1" ht="51.95" customHeight="1" x14ac:dyDescent="0.25">
      <c r="A34" s="14"/>
      <c r="B34" s="144" t="s">
        <v>241</v>
      </c>
      <c r="C34" s="145"/>
      <c r="D34" s="146"/>
      <c r="E34" s="142"/>
      <c r="F34" s="143">
        <v>2</v>
      </c>
      <c r="G34" s="128"/>
    </row>
    <row r="35" spans="1:7" s="32" customFormat="1" ht="41.45" customHeight="1" x14ac:dyDescent="0.25">
      <c r="A35" s="14">
        <v>7</v>
      </c>
      <c r="B35" s="118" t="s">
        <v>242</v>
      </c>
      <c r="C35" s="119"/>
      <c r="D35" s="120"/>
      <c r="E35" s="140">
        <v>2</v>
      </c>
      <c r="F35" s="141">
        <f>F36</f>
        <v>2</v>
      </c>
      <c r="G35" s="14"/>
    </row>
    <row r="36" spans="1:7" s="35" customFormat="1" ht="61.5" customHeight="1" x14ac:dyDescent="0.25">
      <c r="A36" s="14"/>
      <c r="B36" s="133" t="s">
        <v>243</v>
      </c>
      <c r="C36" s="134"/>
      <c r="D36" s="135"/>
      <c r="E36" s="142"/>
      <c r="F36" s="143">
        <v>2</v>
      </c>
      <c r="G36" s="147"/>
    </row>
    <row r="37" spans="1:7" s="124" customFormat="1" ht="43.9" customHeight="1" x14ac:dyDescent="0.25">
      <c r="A37" s="14">
        <v>8</v>
      </c>
      <c r="B37" s="118" t="s">
        <v>244</v>
      </c>
      <c r="C37" s="119"/>
      <c r="D37" s="120"/>
      <c r="E37" s="140">
        <v>2</v>
      </c>
      <c r="F37" s="141">
        <f>F38</f>
        <v>2</v>
      </c>
      <c r="G37" s="122"/>
    </row>
    <row r="38" spans="1:7" s="35" customFormat="1" ht="65.099999999999994" customHeight="1" x14ac:dyDescent="0.25">
      <c r="A38" s="14"/>
      <c r="B38" s="125" t="s">
        <v>245</v>
      </c>
      <c r="C38" s="126"/>
      <c r="D38" s="127"/>
      <c r="E38" s="142"/>
      <c r="F38" s="143">
        <v>2</v>
      </c>
      <c r="G38" s="129"/>
    </row>
    <row r="39" spans="1:7" s="35" customFormat="1" ht="51.95" customHeight="1" x14ac:dyDescent="0.25">
      <c r="A39" s="14">
        <v>9</v>
      </c>
      <c r="B39" s="118" t="s">
        <v>246</v>
      </c>
      <c r="C39" s="119"/>
      <c r="D39" s="120"/>
      <c r="E39" s="140">
        <v>8</v>
      </c>
      <c r="F39" s="141">
        <f>IF((F40+F41)&gt;8,"8",(F40+F41))</f>
        <v>6</v>
      </c>
      <c r="G39" s="129"/>
    </row>
    <row r="40" spans="1:7" s="35" customFormat="1" ht="72.599999999999994" customHeight="1" x14ac:dyDescent="0.25">
      <c r="A40" s="14" t="s">
        <v>247</v>
      </c>
      <c r="B40" s="125" t="s">
        <v>248</v>
      </c>
      <c r="C40" s="126"/>
      <c r="D40" s="127"/>
      <c r="E40" s="142"/>
      <c r="F40" s="143">
        <v>5</v>
      </c>
      <c r="G40" s="129"/>
    </row>
    <row r="41" spans="1:7" s="35" customFormat="1" ht="149.25" customHeight="1" x14ac:dyDescent="0.25">
      <c r="A41" s="14" t="s">
        <v>249</v>
      </c>
      <c r="B41" s="133" t="s">
        <v>250</v>
      </c>
      <c r="C41" s="134"/>
      <c r="D41" s="135"/>
      <c r="E41" s="142"/>
      <c r="F41" s="143">
        <v>1</v>
      </c>
      <c r="G41" s="129"/>
    </row>
    <row r="42" spans="1:7" s="35" customFormat="1" ht="53.25" customHeight="1" x14ac:dyDescent="0.25">
      <c r="A42" s="14">
        <v>10</v>
      </c>
      <c r="B42" s="118" t="s">
        <v>251</v>
      </c>
      <c r="C42" s="119"/>
      <c r="D42" s="120"/>
      <c r="E42" s="140">
        <v>5</v>
      </c>
      <c r="F42" s="141">
        <f>IF((F43+F44)&gt;5,"5",(F43+F44))</f>
        <v>2</v>
      </c>
      <c r="G42" s="129"/>
    </row>
    <row r="43" spans="1:7" s="124" customFormat="1" ht="108" customHeight="1" x14ac:dyDescent="0.25">
      <c r="A43" s="14" t="s">
        <v>252</v>
      </c>
      <c r="B43" s="125" t="s">
        <v>253</v>
      </c>
      <c r="C43" s="126"/>
      <c r="D43" s="127"/>
      <c r="E43" s="142"/>
      <c r="F43" s="143">
        <v>0</v>
      </c>
      <c r="G43" s="122"/>
    </row>
    <row r="44" spans="1:7" s="32" customFormat="1" ht="72.75" customHeight="1" x14ac:dyDescent="0.25">
      <c r="A44" s="14" t="s">
        <v>254</v>
      </c>
      <c r="B44" s="125" t="s">
        <v>255</v>
      </c>
      <c r="C44" s="126"/>
      <c r="D44" s="127"/>
      <c r="E44" s="142"/>
      <c r="F44" s="143">
        <v>2</v>
      </c>
      <c r="G44" s="14"/>
    </row>
    <row r="45" spans="1:7" s="65" customFormat="1" ht="29.25" customHeight="1" x14ac:dyDescent="0.25">
      <c r="A45" s="64"/>
      <c r="B45" s="148" t="s">
        <v>256</v>
      </c>
      <c r="C45" s="149"/>
      <c r="D45" s="150"/>
      <c r="E45" s="151">
        <f>E12+E30</f>
        <v>40</v>
      </c>
      <c r="F45" s="151">
        <f>F12+F30</f>
        <v>35</v>
      </c>
      <c r="G45" s="66"/>
    </row>
    <row r="46" spans="1:7" s="32" customFormat="1" ht="13.5" customHeight="1" x14ac:dyDescent="0.25">
      <c r="A46" s="17"/>
      <c r="B46" s="18"/>
      <c r="C46" s="18"/>
      <c r="D46" s="18"/>
      <c r="E46" s="17"/>
      <c r="F46" s="17"/>
      <c r="G46" s="116"/>
    </row>
    <row r="47" spans="1:7" s="32" customFormat="1" ht="31.5" customHeight="1" x14ac:dyDescent="0.25">
      <c r="A47" s="17"/>
      <c r="B47" s="152" t="s">
        <v>257</v>
      </c>
      <c r="C47" s="152"/>
      <c r="D47" s="152"/>
      <c r="E47" s="152"/>
      <c r="F47" s="17"/>
      <c r="G47" s="116"/>
    </row>
    <row r="48" spans="1:7" s="32" customFormat="1" ht="81.400000000000006" customHeight="1" x14ac:dyDescent="0.25">
      <c r="A48" s="153" t="s">
        <v>258</v>
      </c>
      <c r="B48" s="153"/>
      <c r="C48" s="153"/>
      <c r="D48" s="153"/>
      <c r="E48" s="153"/>
      <c r="F48" s="153"/>
      <c r="G48" s="153"/>
    </row>
    <row r="49" spans="1:7" ht="20.25" customHeight="1" x14ac:dyDescent="0.25">
      <c r="A49" s="40"/>
      <c r="B49" s="154"/>
      <c r="C49" s="154"/>
      <c r="D49" s="155" t="s">
        <v>259</v>
      </c>
      <c r="E49" s="155"/>
      <c r="F49" s="155"/>
      <c r="G49" s="155"/>
    </row>
    <row r="50" spans="1:7" s="114" customFormat="1" ht="16.5" x14ac:dyDescent="0.25">
      <c r="A50" s="65"/>
      <c r="B50" s="65"/>
      <c r="C50" s="65"/>
      <c r="D50" s="109" t="s">
        <v>260</v>
      </c>
      <c r="E50" s="109"/>
      <c r="F50" s="109"/>
      <c r="G50" s="109"/>
    </row>
    <row r="51" spans="1:7" ht="21.75" customHeight="1" x14ac:dyDescent="0.25">
      <c r="D51" s="112" t="s">
        <v>261</v>
      </c>
      <c r="E51" s="112"/>
      <c r="F51" s="112"/>
      <c r="G51" s="112"/>
    </row>
    <row r="52" spans="1:7" ht="34.5" customHeight="1" x14ac:dyDescent="0.25"/>
    <row r="53" spans="1:7" ht="33" customHeight="1" x14ac:dyDescent="0.25"/>
    <row r="54" spans="1:7" ht="34.5" customHeight="1" x14ac:dyDescent="0.25">
      <c r="D54" s="156"/>
      <c r="E54" s="156"/>
      <c r="F54" s="156"/>
      <c r="G54" s="156"/>
    </row>
    <row r="56" spans="1:7" s="40" customFormat="1" ht="20.25" customHeight="1" x14ac:dyDescent="0.25">
      <c r="A56" s="17"/>
      <c r="B56" s="18"/>
      <c r="C56" s="17"/>
      <c r="D56" s="17"/>
      <c r="E56" s="17"/>
      <c r="F56" s="17"/>
      <c r="G56" s="116"/>
    </row>
    <row r="57" spans="1:7" s="65" customFormat="1" ht="35.25" customHeight="1" x14ac:dyDescent="0.25">
      <c r="A57" s="17"/>
      <c r="B57" s="18"/>
      <c r="C57" s="17"/>
      <c r="D57" s="17"/>
      <c r="E57" s="17"/>
      <c r="F57" s="17"/>
      <c r="G57" s="116"/>
    </row>
  </sheetData>
  <mergeCells count="50">
    <mergeCell ref="D51:G51"/>
    <mergeCell ref="D54:G54"/>
    <mergeCell ref="B44:D44"/>
    <mergeCell ref="B45:D45"/>
    <mergeCell ref="B47:E47"/>
    <mergeCell ref="A48:G48"/>
    <mergeCell ref="D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topLeftCell="A46" workbookViewId="0">
      <selection activeCell="I54" sqref="I54"/>
    </sheetView>
  </sheetViews>
  <sheetFormatPr defaultRowHeight="15.75" x14ac:dyDescent="0.25"/>
  <cols>
    <col min="1" max="1" width="5.42578125" style="17" bestFit="1" customWidth="1"/>
    <col min="2" max="2" width="27.140625" style="18" customWidth="1"/>
    <col min="3" max="3" width="13.5703125" style="17" customWidth="1"/>
    <col min="4" max="4" width="12.5703125" style="17" customWidth="1"/>
    <col min="5" max="5" width="10" style="17" customWidth="1"/>
    <col min="6" max="6" width="16" style="17" customWidth="1"/>
    <col min="7" max="7" width="11.28515625" style="116" customWidth="1"/>
    <col min="8" max="256" width="9.140625" style="17"/>
    <col min="257" max="257" width="5.42578125" style="17" bestFit="1" customWidth="1"/>
    <col min="258" max="258" width="27.140625" style="17" customWidth="1"/>
    <col min="259" max="259" width="13.5703125" style="17" customWidth="1"/>
    <col min="260" max="260" width="12.5703125" style="17" customWidth="1"/>
    <col min="261" max="261" width="10" style="17" customWidth="1"/>
    <col min="262" max="262" width="16" style="17" customWidth="1"/>
    <col min="263" max="263" width="11.28515625" style="17" customWidth="1"/>
    <col min="264" max="512" width="9.140625" style="17"/>
    <col min="513" max="513" width="5.42578125" style="17" bestFit="1" customWidth="1"/>
    <col min="514" max="514" width="27.140625" style="17" customWidth="1"/>
    <col min="515" max="515" width="13.5703125" style="17" customWidth="1"/>
    <col min="516" max="516" width="12.5703125" style="17" customWidth="1"/>
    <col min="517" max="517" width="10" style="17" customWidth="1"/>
    <col min="518" max="518" width="16" style="17" customWidth="1"/>
    <col min="519" max="519" width="11.28515625" style="17" customWidth="1"/>
    <col min="520" max="768" width="9.140625" style="17"/>
    <col min="769" max="769" width="5.42578125" style="17" bestFit="1" customWidth="1"/>
    <col min="770" max="770" width="27.140625" style="17" customWidth="1"/>
    <col min="771" max="771" width="13.5703125" style="17" customWidth="1"/>
    <col min="772" max="772" width="12.5703125" style="17" customWidth="1"/>
    <col min="773" max="773" width="10" style="17" customWidth="1"/>
    <col min="774" max="774" width="16" style="17" customWidth="1"/>
    <col min="775" max="775" width="11.28515625" style="17" customWidth="1"/>
    <col min="776" max="1024" width="9.140625" style="17"/>
    <col min="1025" max="1025" width="5.42578125" style="17" bestFit="1" customWidth="1"/>
    <col min="1026" max="1026" width="27.140625" style="17" customWidth="1"/>
    <col min="1027" max="1027" width="13.5703125" style="17" customWidth="1"/>
    <col min="1028" max="1028" width="12.5703125" style="17" customWidth="1"/>
    <col min="1029" max="1029" width="10" style="17" customWidth="1"/>
    <col min="1030" max="1030" width="16" style="17" customWidth="1"/>
    <col min="1031" max="1031" width="11.28515625" style="17" customWidth="1"/>
    <col min="1032" max="1280" width="9.140625" style="17"/>
    <col min="1281" max="1281" width="5.42578125" style="17" bestFit="1" customWidth="1"/>
    <col min="1282" max="1282" width="27.140625" style="17" customWidth="1"/>
    <col min="1283" max="1283" width="13.5703125" style="17" customWidth="1"/>
    <col min="1284" max="1284" width="12.5703125" style="17" customWidth="1"/>
    <col min="1285" max="1285" width="10" style="17" customWidth="1"/>
    <col min="1286" max="1286" width="16" style="17" customWidth="1"/>
    <col min="1287" max="1287" width="11.28515625" style="17" customWidth="1"/>
    <col min="1288" max="1536" width="9.140625" style="17"/>
    <col min="1537" max="1537" width="5.42578125" style="17" bestFit="1" customWidth="1"/>
    <col min="1538" max="1538" width="27.140625" style="17" customWidth="1"/>
    <col min="1539" max="1539" width="13.5703125" style="17" customWidth="1"/>
    <col min="1540" max="1540" width="12.5703125" style="17" customWidth="1"/>
    <col min="1541" max="1541" width="10" style="17" customWidth="1"/>
    <col min="1542" max="1542" width="16" style="17" customWidth="1"/>
    <col min="1543" max="1543" width="11.28515625" style="17" customWidth="1"/>
    <col min="1544" max="1792" width="9.140625" style="17"/>
    <col min="1793" max="1793" width="5.42578125" style="17" bestFit="1" customWidth="1"/>
    <col min="1794" max="1794" width="27.140625" style="17" customWidth="1"/>
    <col min="1795" max="1795" width="13.5703125" style="17" customWidth="1"/>
    <col min="1796" max="1796" width="12.5703125" style="17" customWidth="1"/>
    <col min="1797" max="1797" width="10" style="17" customWidth="1"/>
    <col min="1798" max="1798" width="16" style="17" customWidth="1"/>
    <col min="1799" max="1799" width="11.28515625" style="17" customWidth="1"/>
    <col min="1800" max="2048" width="9.140625" style="17"/>
    <col min="2049" max="2049" width="5.42578125" style="17" bestFit="1" customWidth="1"/>
    <col min="2050" max="2050" width="27.140625" style="17" customWidth="1"/>
    <col min="2051" max="2051" width="13.5703125" style="17" customWidth="1"/>
    <col min="2052" max="2052" width="12.5703125" style="17" customWidth="1"/>
    <col min="2053" max="2053" width="10" style="17" customWidth="1"/>
    <col min="2054" max="2054" width="16" style="17" customWidth="1"/>
    <col min="2055" max="2055" width="11.28515625" style="17" customWidth="1"/>
    <col min="2056" max="2304" width="9.140625" style="17"/>
    <col min="2305" max="2305" width="5.42578125" style="17" bestFit="1" customWidth="1"/>
    <col min="2306" max="2306" width="27.140625" style="17" customWidth="1"/>
    <col min="2307" max="2307" width="13.5703125" style="17" customWidth="1"/>
    <col min="2308" max="2308" width="12.5703125" style="17" customWidth="1"/>
    <col min="2309" max="2309" width="10" style="17" customWidth="1"/>
    <col min="2310" max="2310" width="16" style="17" customWidth="1"/>
    <col min="2311" max="2311" width="11.28515625" style="17" customWidth="1"/>
    <col min="2312" max="2560" width="9.140625" style="17"/>
    <col min="2561" max="2561" width="5.42578125" style="17" bestFit="1" customWidth="1"/>
    <col min="2562" max="2562" width="27.140625" style="17" customWidth="1"/>
    <col min="2563" max="2563" width="13.5703125" style="17" customWidth="1"/>
    <col min="2564" max="2564" width="12.5703125" style="17" customWidth="1"/>
    <col min="2565" max="2565" width="10" style="17" customWidth="1"/>
    <col min="2566" max="2566" width="16" style="17" customWidth="1"/>
    <col min="2567" max="2567" width="11.28515625" style="17" customWidth="1"/>
    <col min="2568" max="2816" width="9.140625" style="17"/>
    <col min="2817" max="2817" width="5.42578125" style="17" bestFit="1" customWidth="1"/>
    <col min="2818" max="2818" width="27.140625" style="17" customWidth="1"/>
    <col min="2819" max="2819" width="13.5703125" style="17" customWidth="1"/>
    <col min="2820" max="2820" width="12.5703125" style="17" customWidth="1"/>
    <col min="2821" max="2821" width="10" style="17" customWidth="1"/>
    <col min="2822" max="2822" width="16" style="17" customWidth="1"/>
    <col min="2823" max="2823" width="11.28515625" style="17" customWidth="1"/>
    <col min="2824" max="3072" width="9.140625" style="17"/>
    <col min="3073" max="3073" width="5.42578125" style="17" bestFit="1" customWidth="1"/>
    <col min="3074" max="3074" width="27.140625" style="17" customWidth="1"/>
    <col min="3075" max="3075" width="13.5703125" style="17" customWidth="1"/>
    <col min="3076" max="3076" width="12.5703125" style="17" customWidth="1"/>
    <col min="3077" max="3077" width="10" style="17" customWidth="1"/>
    <col min="3078" max="3078" width="16" style="17" customWidth="1"/>
    <col min="3079" max="3079" width="11.28515625" style="17" customWidth="1"/>
    <col min="3080" max="3328" width="9.140625" style="17"/>
    <col min="3329" max="3329" width="5.42578125" style="17" bestFit="1" customWidth="1"/>
    <col min="3330" max="3330" width="27.140625" style="17" customWidth="1"/>
    <col min="3331" max="3331" width="13.5703125" style="17" customWidth="1"/>
    <col min="3332" max="3332" width="12.5703125" style="17" customWidth="1"/>
    <col min="3333" max="3333" width="10" style="17" customWidth="1"/>
    <col min="3334" max="3334" width="16" style="17" customWidth="1"/>
    <col min="3335" max="3335" width="11.28515625" style="17" customWidth="1"/>
    <col min="3336" max="3584" width="9.140625" style="17"/>
    <col min="3585" max="3585" width="5.42578125" style="17" bestFit="1" customWidth="1"/>
    <col min="3586" max="3586" width="27.140625" style="17" customWidth="1"/>
    <col min="3587" max="3587" width="13.5703125" style="17" customWidth="1"/>
    <col min="3588" max="3588" width="12.5703125" style="17" customWidth="1"/>
    <col min="3589" max="3589" width="10" style="17" customWidth="1"/>
    <col min="3590" max="3590" width="16" style="17" customWidth="1"/>
    <col min="3591" max="3591" width="11.28515625" style="17" customWidth="1"/>
    <col min="3592" max="3840" width="9.140625" style="17"/>
    <col min="3841" max="3841" width="5.42578125" style="17" bestFit="1" customWidth="1"/>
    <col min="3842" max="3842" width="27.140625" style="17" customWidth="1"/>
    <col min="3843" max="3843" width="13.5703125" style="17" customWidth="1"/>
    <col min="3844" max="3844" width="12.5703125" style="17" customWidth="1"/>
    <col min="3845" max="3845" width="10" style="17" customWidth="1"/>
    <col min="3846" max="3846" width="16" style="17" customWidth="1"/>
    <col min="3847" max="3847" width="11.28515625" style="17" customWidth="1"/>
    <col min="3848" max="4096" width="9.140625" style="17"/>
    <col min="4097" max="4097" width="5.42578125" style="17" bestFit="1" customWidth="1"/>
    <col min="4098" max="4098" width="27.140625" style="17" customWidth="1"/>
    <col min="4099" max="4099" width="13.5703125" style="17" customWidth="1"/>
    <col min="4100" max="4100" width="12.5703125" style="17" customWidth="1"/>
    <col min="4101" max="4101" width="10" style="17" customWidth="1"/>
    <col min="4102" max="4102" width="16" style="17" customWidth="1"/>
    <col min="4103" max="4103" width="11.28515625" style="17" customWidth="1"/>
    <col min="4104" max="4352" width="9.140625" style="17"/>
    <col min="4353" max="4353" width="5.42578125" style="17" bestFit="1" customWidth="1"/>
    <col min="4354" max="4354" width="27.140625" style="17" customWidth="1"/>
    <col min="4355" max="4355" width="13.5703125" style="17" customWidth="1"/>
    <col min="4356" max="4356" width="12.5703125" style="17" customWidth="1"/>
    <col min="4357" max="4357" width="10" style="17" customWidth="1"/>
    <col min="4358" max="4358" width="16" style="17" customWidth="1"/>
    <col min="4359" max="4359" width="11.28515625" style="17" customWidth="1"/>
    <col min="4360" max="4608" width="9.140625" style="17"/>
    <col min="4609" max="4609" width="5.42578125" style="17" bestFit="1" customWidth="1"/>
    <col min="4610" max="4610" width="27.140625" style="17" customWidth="1"/>
    <col min="4611" max="4611" width="13.5703125" style="17" customWidth="1"/>
    <col min="4612" max="4612" width="12.5703125" style="17" customWidth="1"/>
    <col min="4613" max="4613" width="10" style="17" customWidth="1"/>
    <col min="4614" max="4614" width="16" style="17" customWidth="1"/>
    <col min="4615" max="4615" width="11.28515625" style="17" customWidth="1"/>
    <col min="4616" max="4864" width="9.140625" style="17"/>
    <col min="4865" max="4865" width="5.42578125" style="17" bestFit="1" customWidth="1"/>
    <col min="4866" max="4866" width="27.140625" style="17" customWidth="1"/>
    <col min="4867" max="4867" width="13.5703125" style="17" customWidth="1"/>
    <col min="4868" max="4868" width="12.5703125" style="17" customWidth="1"/>
    <col min="4869" max="4869" width="10" style="17" customWidth="1"/>
    <col min="4870" max="4870" width="16" style="17" customWidth="1"/>
    <col min="4871" max="4871" width="11.28515625" style="17" customWidth="1"/>
    <col min="4872" max="5120" width="9.140625" style="17"/>
    <col min="5121" max="5121" width="5.42578125" style="17" bestFit="1" customWidth="1"/>
    <col min="5122" max="5122" width="27.140625" style="17" customWidth="1"/>
    <col min="5123" max="5123" width="13.5703125" style="17" customWidth="1"/>
    <col min="5124" max="5124" width="12.5703125" style="17" customWidth="1"/>
    <col min="5125" max="5125" width="10" style="17" customWidth="1"/>
    <col min="5126" max="5126" width="16" style="17" customWidth="1"/>
    <col min="5127" max="5127" width="11.28515625" style="17" customWidth="1"/>
    <col min="5128" max="5376" width="9.140625" style="17"/>
    <col min="5377" max="5377" width="5.42578125" style="17" bestFit="1" customWidth="1"/>
    <col min="5378" max="5378" width="27.140625" style="17" customWidth="1"/>
    <col min="5379" max="5379" width="13.5703125" style="17" customWidth="1"/>
    <col min="5380" max="5380" width="12.5703125" style="17" customWidth="1"/>
    <col min="5381" max="5381" width="10" style="17" customWidth="1"/>
    <col min="5382" max="5382" width="16" style="17" customWidth="1"/>
    <col min="5383" max="5383" width="11.28515625" style="17" customWidth="1"/>
    <col min="5384" max="5632" width="9.140625" style="17"/>
    <col min="5633" max="5633" width="5.42578125" style="17" bestFit="1" customWidth="1"/>
    <col min="5634" max="5634" width="27.140625" style="17" customWidth="1"/>
    <col min="5635" max="5635" width="13.5703125" style="17" customWidth="1"/>
    <col min="5636" max="5636" width="12.5703125" style="17" customWidth="1"/>
    <col min="5637" max="5637" width="10" style="17" customWidth="1"/>
    <col min="5638" max="5638" width="16" style="17" customWidth="1"/>
    <col min="5639" max="5639" width="11.28515625" style="17" customWidth="1"/>
    <col min="5640" max="5888" width="9.140625" style="17"/>
    <col min="5889" max="5889" width="5.42578125" style="17" bestFit="1" customWidth="1"/>
    <col min="5890" max="5890" width="27.140625" style="17" customWidth="1"/>
    <col min="5891" max="5891" width="13.5703125" style="17" customWidth="1"/>
    <col min="5892" max="5892" width="12.5703125" style="17" customWidth="1"/>
    <col min="5893" max="5893" width="10" style="17" customWidth="1"/>
    <col min="5894" max="5894" width="16" style="17" customWidth="1"/>
    <col min="5895" max="5895" width="11.28515625" style="17" customWidth="1"/>
    <col min="5896" max="6144" width="9.140625" style="17"/>
    <col min="6145" max="6145" width="5.42578125" style="17" bestFit="1" customWidth="1"/>
    <col min="6146" max="6146" width="27.140625" style="17" customWidth="1"/>
    <col min="6147" max="6147" width="13.5703125" style="17" customWidth="1"/>
    <col min="6148" max="6148" width="12.5703125" style="17" customWidth="1"/>
    <col min="6149" max="6149" width="10" style="17" customWidth="1"/>
    <col min="6150" max="6150" width="16" style="17" customWidth="1"/>
    <col min="6151" max="6151" width="11.28515625" style="17" customWidth="1"/>
    <col min="6152" max="6400" width="9.140625" style="17"/>
    <col min="6401" max="6401" width="5.42578125" style="17" bestFit="1" customWidth="1"/>
    <col min="6402" max="6402" width="27.140625" style="17" customWidth="1"/>
    <col min="6403" max="6403" width="13.5703125" style="17" customWidth="1"/>
    <col min="6404" max="6404" width="12.5703125" style="17" customWidth="1"/>
    <col min="6405" max="6405" width="10" style="17" customWidth="1"/>
    <col min="6406" max="6406" width="16" style="17" customWidth="1"/>
    <col min="6407" max="6407" width="11.28515625" style="17" customWidth="1"/>
    <col min="6408" max="6656" width="9.140625" style="17"/>
    <col min="6657" max="6657" width="5.42578125" style="17" bestFit="1" customWidth="1"/>
    <col min="6658" max="6658" width="27.140625" style="17" customWidth="1"/>
    <col min="6659" max="6659" width="13.5703125" style="17" customWidth="1"/>
    <col min="6660" max="6660" width="12.5703125" style="17" customWidth="1"/>
    <col min="6661" max="6661" width="10" style="17" customWidth="1"/>
    <col min="6662" max="6662" width="16" style="17" customWidth="1"/>
    <col min="6663" max="6663" width="11.28515625" style="17" customWidth="1"/>
    <col min="6664" max="6912" width="9.140625" style="17"/>
    <col min="6913" max="6913" width="5.42578125" style="17" bestFit="1" customWidth="1"/>
    <col min="6914" max="6914" width="27.140625" style="17" customWidth="1"/>
    <col min="6915" max="6915" width="13.5703125" style="17" customWidth="1"/>
    <col min="6916" max="6916" width="12.5703125" style="17" customWidth="1"/>
    <col min="6917" max="6917" width="10" style="17" customWidth="1"/>
    <col min="6918" max="6918" width="16" style="17" customWidth="1"/>
    <col min="6919" max="6919" width="11.28515625" style="17" customWidth="1"/>
    <col min="6920" max="7168" width="9.140625" style="17"/>
    <col min="7169" max="7169" width="5.42578125" style="17" bestFit="1" customWidth="1"/>
    <col min="7170" max="7170" width="27.140625" style="17" customWidth="1"/>
    <col min="7171" max="7171" width="13.5703125" style="17" customWidth="1"/>
    <col min="7172" max="7172" width="12.5703125" style="17" customWidth="1"/>
    <col min="7173" max="7173" width="10" style="17" customWidth="1"/>
    <col min="7174" max="7174" width="16" style="17" customWidth="1"/>
    <col min="7175" max="7175" width="11.28515625" style="17" customWidth="1"/>
    <col min="7176" max="7424" width="9.140625" style="17"/>
    <col min="7425" max="7425" width="5.42578125" style="17" bestFit="1" customWidth="1"/>
    <col min="7426" max="7426" width="27.140625" style="17" customWidth="1"/>
    <col min="7427" max="7427" width="13.5703125" style="17" customWidth="1"/>
    <col min="7428" max="7428" width="12.5703125" style="17" customWidth="1"/>
    <col min="7429" max="7429" width="10" style="17" customWidth="1"/>
    <col min="7430" max="7430" width="16" style="17" customWidth="1"/>
    <col min="7431" max="7431" width="11.28515625" style="17" customWidth="1"/>
    <col min="7432" max="7680" width="9.140625" style="17"/>
    <col min="7681" max="7681" width="5.42578125" style="17" bestFit="1" customWidth="1"/>
    <col min="7682" max="7682" width="27.140625" style="17" customWidth="1"/>
    <col min="7683" max="7683" width="13.5703125" style="17" customWidth="1"/>
    <col min="7684" max="7684" width="12.5703125" style="17" customWidth="1"/>
    <col min="7685" max="7685" width="10" style="17" customWidth="1"/>
    <col min="7686" max="7686" width="16" style="17" customWidth="1"/>
    <col min="7687" max="7687" width="11.28515625" style="17" customWidth="1"/>
    <col min="7688" max="7936" width="9.140625" style="17"/>
    <col min="7937" max="7937" width="5.42578125" style="17" bestFit="1" customWidth="1"/>
    <col min="7938" max="7938" width="27.140625" style="17" customWidth="1"/>
    <col min="7939" max="7939" width="13.5703125" style="17" customWidth="1"/>
    <col min="7940" max="7940" width="12.5703125" style="17" customWidth="1"/>
    <col min="7941" max="7941" width="10" style="17" customWidth="1"/>
    <col min="7942" max="7942" width="16" style="17" customWidth="1"/>
    <col min="7943" max="7943" width="11.28515625" style="17" customWidth="1"/>
    <col min="7944" max="8192" width="9.140625" style="17"/>
    <col min="8193" max="8193" width="5.42578125" style="17" bestFit="1" customWidth="1"/>
    <col min="8194" max="8194" width="27.140625" style="17" customWidth="1"/>
    <col min="8195" max="8195" width="13.5703125" style="17" customWidth="1"/>
    <col min="8196" max="8196" width="12.5703125" style="17" customWidth="1"/>
    <col min="8197" max="8197" width="10" style="17" customWidth="1"/>
    <col min="8198" max="8198" width="16" style="17" customWidth="1"/>
    <col min="8199" max="8199" width="11.28515625" style="17" customWidth="1"/>
    <col min="8200" max="8448" width="9.140625" style="17"/>
    <col min="8449" max="8449" width="5.42578125" style="17" bestFit="1" customWidth="1"/>
    <col min="8450" max="8450" width="27.140625" style="17" customWidth="1"/>
    <col min="8451" max="8451" width="13.5703125" style="17" customWidth="1"/>
    <col min="8452" max="8452" width="12.5703125" style="17" customWidth="1"/>
    <col min="8453" max="8453" width="10" style="17" customWidth="1"/>
    <col min="8454" max="8454" width="16" style="17" customWidth="1"/>
    <col min="8455" max="8455" width="11.28515625" style="17" customWidth="1"/>
    <col min="8456" max="8704" width="9.140625" style="17"/>
    <col min="8705" max="8705" width="5.42578125" style="17" bestFit="1" customWidth="1"/>
    <col min="8706" max="8706" width="27.140625" style="17" customWidth="1"/>
    <col min="8707" max="8707" width="13.5703125" style="17" customWidth="1"/>
    <col min="8708" max="8708" width="12.5703125" style="17" customWidth="1"/>
    <col min="8709" max="8709" width="10" style="17" customWidth="1"/>
    <col min="8710" max="8710" width="16" style="17" customWidth="1"/>
    <col min="8711" max="8711" width="11.28515625" style="17" customWidth="1"/>
    <col min="8712" max="8960" width="9.140625" style="17"/>
    <col min="8961" max="8961" width="5.42578125" style="17" bestFit="1" customWidth="1"/>
    <col min="8962" max="8962" width="27.140625" style="17" customWidth="1"/>
    <col min="8963" max="8963" width="13.5703125" style="17" customWidth="1"/>
    <col min="8964" max="8964" width="12.5703125" style="17" customWidth="1"/>
    <col min="8965" max="8965" width="10" style="17" customWidth="1"/>
    <col min="8966" max="8966" width="16" style="17" customWidth="1"/>
    <col min="8967" max="8967" width="11.28515625" style="17" customWidth="1"/>
    <col min="8968" max="9216" width="9.140625" style="17"/>
    <col min="9217" max="9217" width="5.42578125" style="17" bestFit="1" customWidth="1"/>
    <col min="9218" max="9218" width="27.140625" style="17" customWidth="1"/>
    <col min="9219" max="9219" width="13.5703125" style="17" customWidth="1"/>
    <col min="9220" max="9220" width="12.5703125" style="17" customWidth="1"/>
    <col min="9221" max="9221" width="10" style="17" customWidth="1"/>
    <col min="9222" max="9222" width="16" style="17" customWidth="1"/>
    <col min="9223" max="9223" width="11.28515625" style="17" customWidth="1"/>
    <col min="9224" max="9472" width="9.140625" style="17"/>
    <col min="9473" max="9473" width="5.42578125" style="17" bestFit="1" customWidth="1"/>
    <col min="9474" max="9474" width="27.140625" style="17" customWidth="1"/>
    <col min="9475" max="9475" width="13.5703125" style="17" customWidth="1"/>
    <col min="9476" max="9476" width="12.5703125" style="17" customWidth="1"/>
    <col min="9477" max="9477" width="10" style="17" customWidth="1"/>
    <col min="9478" max="9478" width="16" style="17" customWidth="1"/>
    <col min="9479" max="9479" width="11.28515625" style="17" customWidth="1"/>
    <col min="9480" max="9728" width="9.140625" style="17"/>
    <col min="9729" max="9729" width="5.42578125" style="17" bestFit="1" customWidth="1"/>
    <col min="9730" max="9730" width="27.140625" style="17" customWidth="1"/>
    <col min="9731" max="9731" width="13.5703125" style="17" customWidth="1"/>
    <col min="9732" max="9732" width="12.5703125" style="17" customWidth="1"/>
    <col min="9733" max="9733" width="10" style="17" customWidth="1"/>
    <col min="9734" max="9734" width="16" style="17" customWidth="1"/>
    <col min="9735" max="9735" width="11.28515625" style="17" customWidth="1"/>
    <col min="9736" max="9984" width="9.140625" style="17"/>
    <col min="9985" max="9985" width="5.42578125" style="17" bestFit="1" customWidth="1"/>
    <col min="9986" max="9986" width="27.140625" style="17" customWidth="1"/>
    <col min="9987" max="9987" width="13.5703125" style="17" customWidth="1"/>
    <col min="9988" max="9988" width="12.5703125" style="17" customWidth="1"/>
    <col min="9989" max="9989" width="10" style="17" customWidth="1"/>
    <col min="9990" max="9990" width="16" style="17" customWidth="1"/>
    <col min="9991" max="9991" width="11.28515625" style="17" customWidth="1"/>
    <col min="9992" max="10240" width="9.140625" style="17"/>
    <col min="10241" max="10241" width="5.42578125" style="17" bestFit="1" customWidth="1"/>
    <col min="10242" max="10242" width="27.140625" style="17" customWidth="1"/>
    <col min="10243" max="10243" width="13.5703125" style="17" customWidth="1"/>
    <col min="10244" max="10244" width="12.5703125" style="17" customWidth="1"/>
    <col min="10245" max="10245" width="10" style="17" customWidth="1"/>
    <col min="10246" max="10246" width="16" style="17" customWidth="1"/>
    <col min="10247" max="10247" width="11.28515625" style="17" customWidth="1"/>
    <col min="10248" max="10496" width="9.140625" style="17"/>
    <col min="10497" max="10497" width="5.42578125" style="17" bestFit="1" customWidth="1"/>
    <col min="10498" max="10498" width="27.140625" style="17" customWidth="1"/>
    <col min="10499" max="10499" width="13.5703125" style="17" customWidth="1"/>
    <col min="10500" max="10500" width="12.5703125" style="17" customWidth="1"/>
    <col min="10501" max="10501" width="10" style="17" customWidth="1"/>
    <col min="10502" max="10502" width="16" style="17" customWidth="1"/>
    <col min="10503" max="10503" width="11.28515625" style="17" customWidth="1"/>
    <col min="10504" max="10752" width="9.140625" style="17"/>
    <col min="10753" max="10753" width="5.42578125" style="17" bestFit="1" customWidth="1"/>
    <col min="10754" max="10754" width="27.140625" style="17" customWidth="1"/>
    <col min="10755" max="10755" width="13.5703125" style="17" customWidth="1"/>
    <col min="10756" max="10756" width="12.5703125" style="17" customWidth="1"/>
    <col min="10757" max="10757" width="10" style="17" customWidth="1"/>
    <col min="10758" max="10758" width="16" style="17" customWidth="1"/>
    <col min="10759" max="10759" width="11.28515625" style="17" customWidth="1"/>
    <col min="10760" max="11008" width="9.140625" style="17"/>
    <col min="11009" max="11009" width="5.42578125" style="17" bestFit="1" customWidth="1"/>
    <col min="11010" max="11010" width="27.140625" style="17" customWidth="1"/>
    <col min="11011" max="11011" width="13.5703125" style="17" customWidth="1"/>
    <col min="11012" max="11012" width="12.5703125" style="17" customWidth="1"/>
    <col min="11013" max="11013" width="10" style="17" customWidth="1"/>
    <col min="11014" max="11014" width="16" style="17" customWidth="1"/>
    <col min="11015" max="11015" width="11.28515625" style="17" customWidth="1"/>
    <col min="11016" max="11264" width="9.140625" style="17"/>
    <col min="11265" max="11265" width="5.42578125" style="17" bestFit="1" customWidth="1"/>
    <col min="11266" max="11266" width="27.140625" style="17" customWidth="1"/>
    <col min="11267" max="11267" width="13.5703125" style="17" customWidth="1"/>
    <col min="11268" max="11268" width="12.5703125" style="17" customWidth="1"/>
    <col min="11269" max="11269" width="10" style="17" customWidth="1"/>
    <col min="11270" max="11270" width="16" style="17" customWidth="1"/>
    <col min="11271" max="11271" width="11.28515625" style="17" customWidth="1"/>
    <col min="11272" max="11520" width="9.140625" style="17"/>
    <col min="11521" max="11521" width="5.42578125" style="17" bestFit="1" customWidth="1"/>
    <col min="11522" max="11522" width="27.140625" style="17" customWidth="1"/>
    <col min="11523" max="11523" width="13.5703125" style="17" customWidth="1"/>
    <col min="11524" max="11524" width="12.5703125" style="17" customWidth="1"/>
    <col min="11525" max="11525" width="10" style="17" customWidth="1"/>
    <col min="11526" max="11526" width="16" style="17" customWidth="1"/>
    <col min="11527" max="11527" width="11.28515625" style="17" customWidth="1"/>
    <col min="11528" max="11776" width="9.140625" style="17"/>
    <col min="11777" max="11777" width="5.42578125" style="17" bestFit="1" customWidth="1"/>
    <col min="11778" max="11778" width="27.140625" style="17" customWidth="1"/>
    <col min="11779" max="11779" width="13.5703125" style="17" customWidth="1"/>
    <col min="11780" max="11780" width="12.5703125" style="17" customWidth="1"/>
    <col min="11781" max="11781" width="10" style="17" customWidth="1"/>
    <col min="11782" max="11782" width="16" style="17" customWidth="1"/>
    <col min="11783" max="11783" width="11.28515625" style="17" customWidth="1"/>
    <col min="11784" max="12032" width="9.140625" style="17"/>
    <col min="12033" max="12033" width="5.42578125" style="17" bestFit="1" customWidth="1"/>
    <col min="12034" max="12034" width="27.140625" style="17" customWidth="1"/>
    <col min="12035" max="12035" width="13.5703125" style="17" customWidth="1"/>
    <col min="12036" max="12036" width="12.5703125" style="17" customWidth="1"/>
    <col min="12037" max="12037" width="10" style="17" customWidth="1"/>
    <col min="12038" max="12038" width="16" style="17" customWidth="1"/>
    <col min="12039" max="12039" width="11.28515625" style="17" customWidth="1"/>
    <col min="12040" max="12288" width="9.140625" style="17"/>
    <col min="12289" max="12289" width="5.42578125" style="17" bestFit="1" customWidth="1"/>
    <col min="12290" max="12290" width="27.140625" style="17" customWidth="1"/>
    <col min="12291" max="12291" width="13.5703125" style="17" customWidth="1"/>
    <col min="12292" max="12292" width="12.5703125" style="17" customWidth="1"/>
    <col min="12293" max="12293" width="10" style="17" customWidth="1"/>
    <col min="12294" max="12294" width="16" style="17" customWidth="1"/>
    <col min="12295" max="12295" width="11.28515625" style="17" customWidth="1"/>
    <col min="12296" max="12544" width="9.140625" style="17"/>
    <col min="12545" max="12545" width="5.42578125" style="17" bestFit="1" customWidth="1"/>
    <col min="12546" max="12546" width="27.140625" style="17" customWidth="1"/>
    <col min="12547" max="12547" width="13.5703125" style="17" customWidth="1"/>
    <col min="12548" max="12548" width="12.5703125" style="17" customWidth="1"/>
    <col min="12549" max="12549" width="10" style="17" customWidth="1"/>
    <col min="12550" max="12550" width="16" style="17" customWidth="1"/>
    <col min="12551" max="12551" width="11.28515625" style="17" customWidth="1"/>
    <col min="12552" max="12800" width="9.140625" style="17"/>
    <col min="12801" max="12801" width="5.42578125" style="17" bestFit="1" customWidth="1"/>
    <col min="12802" max="12802" width="27.140625" style="17" customWidth="1"/>
    <col min="12803" max="12803" width="13.5703125" style="17" customWidth="1"/>
    <col min="12804" max="12804" width="12.5703125" style="17" customWidth="1"/>
    <col min="12805" max="12805" width="10" style="17" customWidth="1"/>
    <col min="12806" max="12806" width="16" style="17" customWidth="1"/>
    <col min="12807" max="12807" width="11.28515625" style="17" customWidth="1"/>
    <col min="12808" max="13056" width="9.140625" style="17"/>
    <col min="13057" max="13057" width="5.42578125" style="17" bestFit="1" customWidth="1"/>
    <col min="13058" max="13058" width="27.140625" style="17" customWidth="1"/>
    <col min="13059" max="13059" width="13.5703125" style="17" customWidth="1"/>
    <col min="13060" max="13060" width="12.5703125" style="17" customWidth="1"/>
    <col min="13061" max="13061" width="10" style="17" customWidth="1"/>
    <col min="13062" max="13062" width="16" style="17" customWidth="1"/>
    <col min="13063" max="13063" width="11.28515625" style="17" customWidth="1"/>
    <col min="13064" max="13312" width="9.140625" style="17"/>
    <col min="13313" max="13313" width="5.42578125" style="17" bestFit="1" customWidth="1"/>
    <col min="13314" max="13314" width="27.140625" style="17" customWidth="1"/>
    <col min="13315" max="13315" width="13.5703125" style="17" customWidth="1"/>
    <col min="13316" max="13316" width="12.5703125" style="17" customWidth="1"/>
    <col min="13317" max="13317" width="10" style="17" customWidth="1"/>
    <col min="13318" max="13318" width="16" style="17" customWidth="1"/>
    <col min="13319" max="13319" width="11.28515625" style="17" customWidth="1"/>
    <col min="13320" max="13568" width="9.140625" style="17"/>
    <col min="13569" max="13569" width="5.42578125" style="17" bestFit="1" customWidth="1"/>
    <col min="13570" max="13570" width="27.140625" style="17" customWidth="1"/>
    <col min="13571" max="13571" width="13.5703125" style="17" customWidth="1"/>
    <col min="13572" max="13572" width="12.5703125" style="17" customWidth="1"/>
    <col min="13573" max="13573" width="10" style="17" customWidth="1"/>
    <col min="13574" max="13574" width="16" style="17" customWidth="1"/>
    <col min="13575" max="13575" width="11.28515625" style="17" customWidth="1"/>
    <col min="13576" max="13824" width="9.140625" style="17"/>
    <col min="13825" max="13825" width="5.42578125" style="17" bestFit="1" customWidth="1"/>
    <col min="13826" max="13826" width="27.140625" style="17" customWidth="1"/>
    <col min="13827" max="13827" width="13.5703125" style="17" customWidth="1"/>
    <col min="13828" max="13828" width="12.5703125" style="17" customWidth="1"/>
    <col min="13829" max="13829" width="10" style="17" customWidth="1"/>
    <col min="13830" max="13830" width="16" style="17" customWidth="1"/>
    <col min="13831" max="13831" width="11.28515625" style="17" customWidth="1"/>
    <col min="13832" max="14080" width="9.140625" style="17"/>
    <col min="14081" max="14081" width="5.42578125" style="17" bestFit="1" customWidth="1"/>
    <col min="14082" max="14082" width="27.140625" style="17" customWidth="1"/>
    <col min="14083" max="14083" width="13.5703125" style="17" customWidth="1"/>
    <col min="14084" max="14084" width="12.5703125" style="17" customWidth="1"/>
    <col min="14085" max="14085" width="10" style="17" customWidth="1"/>
    <col min="14086" max="14086" width="16" style="17" customWidth="1"/>
    <col min="14087" max="14087" width="11.28515625" style="17" customWidth="1"/>
    <col min="14088" max="14336" width="9.140625" style="17"/>
    <col min="14337" max="14337" width="5.42578125" style="17" bestFit="1" customWidth="1"/>
    <col min="14338" max="14338" width="27.140625" style="17" customWidth="1"/>
    <col min="14339" max="14339" width="13.5703125" style="17" customWidth="1"/>
    <col min="14340" max="14340" width="12.5703125" style="17" customWidth="1"/>
    <col min="14341" max="14341" width="10" style="17" customWidth="1"/>
    <col min="14342" max="14342" width="16" style="17" customWidth="1"/>
    <col min="14343" max="14343" width="11.28515625" style="17" customWidth="1"/>
    <col min="14344" max="14592" width="9.140625" style="17"/>
    <col min="14593" max="14593" width="5.42578125" style="17" bestFit="1" customWidth="1"/>
    <col min="14594" max="14594" width="27.140625" style="17" customWidth="1"/>
    <col min="14595" max="14595" width="13.5703125" style="17" customWidth="1"/>
    <col min="14596" max="14596" width="12.5703125" style="17" customWidth="1"/>
    <col min="14597" max="14597" width="10" style="17" customWidth="1"/>
    <col min="14598" max="14598" width="16" style="17" customWidth="1"/>
    <col min="14599" max="14599" width="11.28515625" style="17" customWidth="1"/>
    <col min="14600" max="14848" width="9.140625" style="17"/>
    <col min="14849" max="14849" width="5.42578125" style="17" bestFit="1" customWidth="1"/>
    <col min="14850" max="14850" width="27.140625" style="17" customWidth="1"/>
    <col min="14851" max="14851" width="13.5703125" style="17" customWidth="1"/>
    <col min="14852" max="14852" width="12.5703125" style="17" customWidth="1"/>
    <col min="14853" max="14853" width="10" style="17" customWidth="1"/>
    <col min="14854" max="14854" width="16" style="17" customWidth="1"/>
    <col min="14855" max="14855" width="11.28515625" style="17" customWidth="1"/>
    <col min="14856" max="15104" width="9.140625" style="17"/>
    <col min="15105" max="15105" width="5.42578125" style="17" bestFit="1" customWidth="1"/>
    <col min="15106" max="15106" width="27.140625" style="17" customWidth="1"/>
    <col min="15107" max="15107" width="13.5703125" style="17" customWidth="1"/>
    <col min="15108" max="15108" width="12.5703125" style="17" customWidth="1"/>
    <col min="15109" max="15109" width="10" style="17" customWidth="1"/>
    <col min="15110" max="15110" width="16" style="17" customWidth="1"/>
    <col min="15111" max="15111" width="11.28515625" style="17" customWidth="1"/>
    <col min="15112" max="15360" width="9.140625" style="17"/>
    <col min="15361" max="15361" width="5.42578125" style="17" bestFit="1" customWidth="1"/>
    <col min="15362" max="15362" width="27.140625" style="17" customWidth="1"/>
    <col min="15363" max="15363" width="13.5703125" style="17" customWidth="1"/>
    <col min="15364" max="15364" width="12.5703125" style="17" customWidth="1"/>
    <col min="15365" max="15365" width="10" style="17" customWidth="1"/>
    <col min="15366" max="15366" width="16" style="17" customWidth="1"/>
    <col min="15367" max="15367" width="11.28515625" style="17" customWidth="1"/>
    <col min="15368" max="15616" width="9.140625" style="17"/>
    <col min="15617" max="15617" width="5.42578125" style="17" bestFit="1" customWidth="1"/>
    <col min="15618" max="15618" width="27.140625" style="17" customWidth="1"/>
    <col min="15619" max="15619" width="13.5703125" style="17" customWidth="1"/>
    <col min="15620" max="15620" width="12.5703125" style="17" customWidth="1"/>
    <col min="15621" max="15621" width="10" style="17" customWidth="1"/>
    <col min="15622" max="15622" width="16" style="17" customWidth="1"/>
    <col min="15623" max="15623" width="11.28515625" style="17" customWidth="1"/>
    <col min="15624" max="15872" width="9.140625" style="17"/>
    <col min="15873" max="15873" width="5.42578125" style="17" bestFit="1" customWidth="1"/>
    <col min="15874" max="15874" width="27.140625" style="17" customWidth="1"/>
    <col min="15875" max="15875" width="13.5703125" style="17" customWidth="1"/>
    <col min="15876" max="15876" width="12.5703125" style="17" customWidth="1"/>
    <col min="15877" max="15877" width="10" style="17" customWidth="1"/>
    <col min="15878" max="15878" width="16" style="17" customWidth="1"/>
    <col min="15879" max="15879" width="11.28515625" style="17" customWidth="1"/>
    <col min="15880" max="16128" width="9.140625" style="17"/>
    <col min="16129" max="16129" width="5.42578125" style="17" bestFit="1" customWidth="1"/>
    <col min="16130" max="16130" width="27.140625" style="17" customWidth="1"/>
    <col min="16131" max="16131" width="13.5703125" style="17" customWidth="1"/>
    <col min="16132" max="16132" width="12.5703125" style="17" customWidth="1"/>
    <col min="16133" max="16133" width="10" style="17" customWidth="1"/>
    <col min="16134" max="16134" width="16" style="17" customWidth="1"/>
    <col min="16135" max="16135" width="11.28515625" style="17" customWidth="1"/>
    <col min="16136" max="16384" width="9.140625" style="17"/>
  </cols>
  <sheetData>
    <row r="1" spans="1:7" x14ac:dyDescent="0.25">
      <c r="G1" s="108" t="s">
        <v>195</v>
      </c>
    </row>
    <row r="2" spans="1:7" s="65" customFormat="1" ht="48.75" customHeight="1" x14ac:dyDescent="0.25">
      <c r="A2" s="109" t="s">
        <v>196</v>
      </c>
      <c r="B2" s="109"/>
      <c r="C2" s="109"/>
      <c r="D2" s="109" t="s">
        <v>75</v>
      </c>
      <c r="E2" s="109"/>
      <c r="F2" s="109"/>
      <c r="G2" s="109"/>
    </row>
    <row r="3" spans="1:7" s="65" customFormat="1" ht="8.25" customHeight="1" x14ac:dyDescent="0.25">
      <c r="A3" s="68"/>
      <c r="B3" s="68"/>
      <c r="D3" s="110"/>
      <c r="E3" s="110"/>
      <c r="F3" s="110"/>
      <c r="G3" s="111"/>
    </row>
    <row r="4" spans="1:7" ht="47.25" customHeight="1" x14ac:dyDescent="0.25">
      <c r="A4" s="69" t="s">
        <v>197</v>
      </c>
      <c r="B4" s="69"/>
      <c r="C4" s="69"/>
      <c r="D4" s="69"/>
      <c r="E4" s="69"/>
      <c r="F4" s="69"/>
      <c r="G4" s="69"/>
    </row>
    <row r="5" spans="1:7" ht="11.25" customHeight="1" x14ac:dyDescent="0.25">
      <c r="A5" s="112"/>
      <c r="B5" s="113"/>
      <c r="C5" s="113"/>
      <c r="D5" s="113"/>
      <c r="E5" s="113"/>
      <c r="F5" s="113"/>
      <c r="G5" s="113"/>
    </row>
    <row r="6" spans="1:7" s="114" customFormat="1" ht="20.25" customHeight="1" x14ac:dyDescent="0.25">
      <c r="B6" s="115" t="s">
        <v>262</v>
      </c>
      <c r="C6" s="115"/>
      <c r="D6" s="115"/>
      <c r="E6" s="115"/>
      <c r="F6" s="115"/>
      <c r="G6" s="115"/>
    </row>
    <row r="7" spans="1:7" s="114" customFormat="1" ht="20.25" customHeight="1" x14ac:dyDescent="0.25">
      <c r="B7" s="115" t="s">
        <v>263</v>
      </c>
      <c r="C7" s="115"/>
      <c r="D7" s="115"/>
      <c r="E7" s="115"/>
      <c r="F7" s="115"/>
      <c r="G7" s="115"/>
    </row>
    <row r="8" spans="1:7" s="114" customFormat="1" ht="20.25" customHeight="1" x14ac:dyDescent="0.25">
      <c r="B8" s="115" t="s">
        <v>200</v>
      </c>
      <c r="C8" s="115"/>
      <c r="D8" s="115"/>
      <c r="E8" s="115"/>
      <c r="F8" s="115"/>
      <c r="G8" s="115"/>
    </row>
    <row r="9" spans="1:7" s="114" customFormat="1" ht="20.25" customHeight="1" x14ac:dyDescent="0.25">
      <c r="B9" s="115" t="s">
        <v>264</v>
      </c>
      <c r="C9" s="115"/>
      <c r="D9" s="115"/>
      <c r="E9" s="115"/>
      <c r="F9" s="115"/>
      <c r="G9" s="115"/>
    </row>
    <row r="10" spans="1:7" ht="8.25" customHeight="1" x14ac:dyDescent="0.25"/>
    <row r="11" spans="1:7" s="65" customFormat="1" ht="49.5" customHeight="1" x14ac:dyDescent="0.25">
      <c r="A11" s="64" t="s">
        <v>1</v>
      </c>
      <c r="B11" s="71" t="s">
        <v>202</v>
      </c>
      <c r="C11" s="71"/>
      <c r="D11" s="71"/>
      <c r="E11" s="64" t="s">
        <v>203</v>
      </c>
      <c r="F11" s="117" t="s">
        <v>204</v>
      </c>
      <c r="G11" s="66" t="s">
        <v>205</v>
      </c>
    </row>
    <row r="12" spans="1:7" s="123" customFormat="1" ht="91.5" customHeight="1" x14ac:dyDescent="0.25">
      <c r="A12" s="66" t="s">
        <v>106</v>
      </c>
      <c r="B12" s="118" t="s">
        <v>206</v>
      </c>
      <c r="C12" s="119"/>
      <c r="D12" s="120"/>
      <c r="E12" s="121">
        <f>E13+E17+E23+E26</f>
        <v>20</v>
      </c>
      <c r="F12" s="121">
        <f>F13+F17+F23+F26</f>
        <v>20</v>
      </c>
      <c r="G12" s="122"/>
    </row>
    <row r="13" spans="1:7" s="124" customFormat="1" ht="24" customHeight="1" x14ac:dyDescent="0.25">
      <c r="A13" s="14">
        <v>1</v>
      </c>
      <c r="B13" s="118" t="s">
        <v>207</v>
      </c>
      <c r="C13" s="119"/>
      <c r="D13" s="120"/>
      <c r="E13" s="121">
        <f>5-(E14+E15+E16)</f>
        <v>5</v>
      </c>
      <c r="F13" s="121">
        <f>5-(F14+F15+F16)</f>
        <v>5</v>
      </c>
      <c r="G13" s="122"/>
    </row>
    <row r="14" spans="1:7" s="32" customFormat="1" ht="102.75" customHeight="1" x14ac:dyDescent="0.25">
      <c r="A14" s="14" t="s">
        <v>208</v>
      </c>
      <c r="B14" s="125" t="s">
        <v>209</v>
      </c>
      <c r="C14" s="126"/>
      <c r="D14" s="127"/>
      <c r="E14" s="14"/>
      <c r="F14" s="128">
        <v>0</v>
      </c>
      <c r="G14" s="14"/>
    </row>
    <row r="15" spans="1:7" s="35" customFormat="1" ht="66.75" customHeight="1" x14ac:dyDescent="0.25">
      <c r="A15" s="14" t="s">
        <v>210</v>
      </c>
      <c r="B15" s="125" t="s">
        <v>211</v>
      </c>
      <c r="C15" s="126"/>
      <c r="D15" s="127"/>
      <c r="E15" s="14"/>
      <c r="F15" s="128">
        <v>0</v>
      </c>
      <c r="G15" s="129"/>
    </row>
    <row r="16" spans="1:7" s="35" customFormat="1" ht="71.45" customHeight="1" x14ac:dyDescent="0.25">
      <c r="A16" s="14" t="s">
        <v>212</v>
      </c>
      <c r="B16" s="125" t="s">
        <v>213</v>
      </c>
      <c r="C16" s="126"/>
      <c r="D16" s="127"/>
      <c r="E16" s="14"/>
      <c r="F16" s="128">
        <v>0</v>
      </c>
      <c r="G16" s="129"/>
    </row>
    <row r="17" spans="1:7" s="35" customFormat="1" ht="48" customHeight="1" x14ac:dyDescent="0.25">
      <c r="A17" s="14">
        <v>2</v>
      </c>
      <c r="B17" s="118" t="s">
        <v>214</v>
      </c>
      <c r="C17" s="119"/>
      <c r="D17" s="120"/>
      <c r="E17" s="121">
        <f>6-(E18+E19+E20+E21+E22)</f>
        <v>6</v>
      </c>
      <c r="F17" s="121">
        <f>6-(F18+F19+F20+F21+F22)</f>
        <v>6</v>
      </c>
      <c r="G17" s="128"/>
    </row>
    <row r="18" spans="1:7" s="35" customFormat="1" ht="43.9" customHeight="1" x14ac:dyDescent="0.25">
      <c r="A18" s="128" t="s">
        <v>215</v>
      </c>
      <c r="B18" s="125" t="s">
        <v>216</v>
      </c>
      <c r="C18" s="126"/>
      <c r="D18" s="127"/>
      <c r="E18" s="128"/>
      <c r="F18" s="128">
        <v>0</v>
      </c>
      <c r="G18" s="129"/>
    </row>
    <row r="19" spans="1:7" s="35" customFormat="1" ht="42" customHeight="1" x14ac:dyDescent="0.25">
      <c r="A19" s="128" t="s">
        <v>217</v>
      </c>
      <c r="B19" s="125" t="s">
        <v>218</v>
      </c>
      <c r="C19" s="126"/>
      <c r="D19" s="127"/>
      <c r="E19" s="128"/>
      <c r="F19" s="128">
        <v>0</v>
      </c>
      <c r="G19" s="130"/>
    </row>
    <row r="20" spans="1:7" s="35" customFormat="1" ht="54.75" customHeight="1" x14ac:dyDescent="0.25">
      <c r="A20" s="14" t="s">
        <v>219</v>
      </c>
      <c r="B20" s="125" t="s">
        <v>220</v>
      </c>
      <c r="C20" s="126"/>
      <c r="D20" s="127"/>
      <c r="E20" s="14"/>
      <c r="F20" s="128">
        <v>0</v>
      </c>
      <c r="G20" s="131"/>
    </row>
    <row r="21" spans="1:7" s="35" customFormat="1" ht="68.25" customHeight="1" x14ac:dyDescent="0.25">
      <c r="A21" s="14" t="s">
        <v>221</v>
      </c>
      <c r="B21" s="125" t="s">
        <v>222</v>
      </c>
      <c r="C21" s="126"/>
      <c r="D21" s="127"/>
      <c r="E21" s="14"/>
      <c r="F21" s="128">
        <v>0</v>
      </c>
      <c r="G21" s="131"/>
    </row>
    <row r="22" spans="1:7" s="35" customFormat="1" ht="31.35" customHeight="1" x14ac:dyDescent="0.25">
      <c r="A22" s="14" t="s">
        <v>223</v>
      </c>
      <c r="B22" s="125" t="s">
        <v>224</v>
      </c>
      <c r="C22" s="126"/>
      <c r="D22" s="127"/>
      <c r="E22" s="14"/>
      <c r="F22" s="128">
        <v>0</v>
      </c>
      <c r="G22" s="129"/>
    </row>
    <row r="23" spans="1:7" s="124" customFormat="1" ht="43.9" customHeight="1" x14ac:dyDescent="0.25">
      <c r="A23" s="14">
        <v>3</v>
      </c>
      <c r="B23" s="118" t="s">
        <v>225</v>
      </c>
      <c r="C23" s="119"/>
      <c r="D23" s="120"/>
      <c r="E23" s="121">
        <f>5-(E24+E25)</f>
        <v>5</v>
      </c>
      <c r="F23" s="121">
        <f>5-(F24+F25)</f>
        <v>5</v>
      </c>
      <c r="G23" s="122"/>
    </row>
    <row r="24" spans="1:7" s="35" customFormat="1" ht="82.7" customHeight="1" x14ac:dyDescent="0.25">
      <c r="A24" s="31" t="s">
        <v>226</v>
      </c>
      <c r="B24" s="125" t="s">
        <v>227</v>
      </c>
      <c r="C24" s="126"/>
      <c r="D24" s="127"/>
      <c r="E24" s="31"/>
      <c r="F24" s="132">
        <v>0</v>
      </c>
      <c r="G24" s="128"/>
    </row>
    <row r="25" spans="1:7" s="35" customFormat="1" ht="52.7" customHeight="1" x14ac:dyDescent="0.25">
      <c r="A25" s="31" t="s">
        <v>228</v>
      </c>
      <c r="B25" s="133" t="s">
        <v>229</v>
      </c>
      <c r="C25" s="134"/>
      <c r="D25" s="135"/>
      <c r="E25" s="31"/>
      <c r="F25" s="132">
        <v>0</v>
      </c>
      <c r="G25" s="129"/>
    </row>
    <row r="26" spans="1:7" s="35" customFormat="1" ht="132.75" customHeight="1" x14ac:dyDescent="0.25">
      <c r="A26" s="136">
        <v>4</v>
      </c>
      <c r="B26" s="118" t="s">
        <v>230</v>
      </c>
      <c r="C26" s="119"/>
      <c r="D26" s="120"/>
      <c r="E26" s="121">
        <f>4-(E27+E28+E29)</f>
        <v>4</v>
      </c>
      <c r="F26" s="121">
        <f>4-(F27+F28+F29)</f>
        <v>4</v>
      </c>
      <c r="G26" s="129"/>
    </row>
    <row r="27" spans="1:7" s="35" customFormat="1" ht="53.25" customHeight="1" x14ac:dyDescent="0.25">
      <c r="A27" s="31" t="s">
        <v>231</v>
      </c>
      <c r="B27" s="125" t="s">
        <v>232</v>
      </c>
      <c r="C27" s="126"/>
      <c r="D27" s="127"/>
      <c r="E27" s="31"/>
      <c r="F27" s="132">
        <v>0</v>
      </c>
      <c r="G27" s="129"/>
    </row>
    <row r="28" spans="1:7" s="35" customFormat="1" ht="48.75" customHeight="1" x14ac:dyDescent="0.25">
      <c r="A28" s="31" t="s">
        <v>233</v>
      </c>
      <c r="B28" s="125" t="s">
        <v>234</v>
      </c>
      <c r="C28" s="126"/>
      <c r="D28" s="127"/>
      <c r="E28" s="31"/>
      <c r="F28" s="132">
        <v>0</v>
      </c>
      <c r="G28" s="128"/>
    </row>
    <row r="29" spans="1:7" s="35" customFormat="1" ht="48" customHeight="1" x14ac:dyDescent="0.25">
      <c r="A29" s="31" t="s">
        <v>235</v>
      </c>
      <c r="B29" s="125" t="s">
        <v>236</v>
      </c>
      <c r="C29" s="126"/>
      <c r="D29" s="127"/>
      <c r="E29" s="31"/>
      <c r="F29" s="132">
        <v>0</v>
      </c>
      <c r="G29" s="129"/>
    </row>
    <row r="30" spans="1:7" s="35" customFormat="1" ht="27" customHeight="1" x14ac:dyDescent="0.25">
      <c r="A30" s="66" t="s">
        <v>133</v>
      </c>
      <c r="B30" s="137" t="s">
        <v>237</v>
      </c>
      <c r="C30" s="138"/>
      <c r="D30" s="139"/>
      <c r="E30" s="121">
        <f>E31+E33+E35+E37+E39+E42</f>
        <v>20</v>
      </c>
      <c r="F30" s="121">
        <f>F31+F33+F35+F37+F39+F42</f>
        <v>12</v>
      </c>
      <c r="G30" s="129"/>
    </row>
    <row r="31" spans="1:7" s="123" customFormat="1" ht="40.15" customHeight="1" x14ac:dyDescent="0.25">
      <c r="A31" s="14">
        <v>5</v>
      </c>
      <c r="B31" s="118" t="s">
        <v>238</v>
      </c>
      <c r="C31" s="119"/>
      <c r="D31" s="120"/>
      <c r="E31" s="140">
        <v>1</v>
      </c>
      <c r="F31" s="141">
        <f>F32</f>
        <v>1</v>
      </c>
      <c r="G31" s="122"/>
    </row>
    <row r="32" spans="1:7" s="124" customFormat="1" ht="52.7" customHeight="1" x14ac:dyDescent="0.25">
      <c r="A32" s="14"/>
      <c r="B32" s="125" t="s">
        <v>239</v>
      </c>
      <c r="C32" s="126"/>
      <c r="D32" s="127"/>
      <c r="E32" s="142"/>
      <c r="F32" s="143">
        <v>1</v>
      </c>
      <c r="G32" s="122"/>
    </row>
    <row r="33" spans="1:7" s="32" customFormat="1" ht="54.6" customHeight="1" x14ac:dyDescent="0.25">
      <c r="A33" s="14">
        <v>6</v>
      </c>
      <c r="B33" s="118" t="s">
        <v>240</v>
      </c>
      <c r="C33" s="119"/>
      <c r="D33" s="120"/>
      <c r="E33" s="140">
        <v>2</v>
      </c>
      <c r="F33" s="141">
        <f>F34</f>
        <v>2</v>
      </c>
      <c r="G33" s="14"/>
    </row>
    <row r="34" spans="1:7" s="32" customFormat="1" ht="51.95" customHeight="1" x14ac:dyDescent="0.25">
      <c r="A34" s="14"/>
      <c r="B34" s="144" t="s">
        <v>241</v>
      </c>
      <c r="C34" s="145"/>
      <c r="D34" s="146"/>
      <c r="E34" s="142"/>
      <c r="F34" s="143">
        <v>2</v>
      </c>
      <c r="G34" s="128"/>
    </row>
    <row r="35" spans="1:7" s="32" customFormat="1" ht="41.45" customHeight="1" x14ac:dyDescent="0.25">
      <c r="A35" s="14">
        <v>7</v>
      </c>
      <c r="B35" s="118" t="s">
        <v>242</v>
      </c>
      <c r="C35" s="119"/>
      <c r="D35" s="120"/>
      <c r="E35" s="140">
        <v>2</v>
      </c>
      <c r="F35" s="141">
        <f>F36</f>
        <v>0</v>
      </c>
      <c r="G35" s="14"/>
    </row>
    <row r="36" spans="1:7" s="35" customFormat="1" ht="61.5" customHeight="1" x14ac:dyDescent="0.25">
      <c r="A36" s="14"/>
      <c r="B36" s="133" t="s">
        <v>243</v>
      </c>
      <c r="C36" s="134"/>
      <c r="D36" s="135"/>
      <c r="E36" s="142"/>
      <c r="F36" s="143">
        <v>0</v>
      </c>
      <c r="G36" s="147"/>
    </row>
    <row r="37" spans="1:7" s="124" customFormat="1" ht="43.9" customHeight="1" x14ac:dyDescent="0.25">
      <c r="A37" s="14">
        <v>8</v>
      </c>
      <c r="B37" s="118" t="s">
        <v>244</v>
      </c>
      <c r="C37" s="119"/>
      <c r="D37" s="120"/>
      <c r="E37" s="140">
        <v>2</v>
      </c>
      <c r="F37" s="141">
        <f>F38</f>
        <v>2</v>
      </c>
      <c r="G37" s="122"/>
    </row>
    <row r="38" spans="1:7" s="35" customFormat="1" ht="65.099999999999994" customHeight="1" x14ac:dyDescent="0.25">
      <c r="A38" s="14"/>
      <c r="B38" s="125" t="s">
        <v>245</v>
      </c>
      <c r="C38" s="126"/>
      <c r="D38" s="127"/>
      <c r="E38" s="142"/>
      <c r="F38" s="143">
        <v>2</v>
      </c>
      <c r="G38" s="129"/>
    </row>
    <row r="39" spans="1:7" s="35" customFormat="1" ht="51.95" customHeight="1" x14ac:dyDescent="0.25">
      <c r="A39" s="14">
        <v>9</v>
      </c>
      <c r="B39" s="118" t="s">
        <v>246</v>
      </c>
      <c r="C39" s="119"/>
      <c r="D39" s="120"/>
      <c r="E39" s="140">
        <v>8</v>
      </c>
      <c r="F39" s="141">
        <f>IF((F40+F41)&gt;8,"8",(F40+F41))</f>
        <v>5</v>
      </c>
      <c r="G39" s="129"/>
    </row>
    <row r="40" spans="1:7" s="35" customFormat="1" ht="72.599999999999994" customHeight="1" x14ac:dyDescent="0.25">
      <c r="A40" s="14" t="s">
        <v>247</v>
      </c>
      <c r="B40" s="125" t="s">
        <v>248</v>
      </c>
      <c r="C40" s="126"/>
      <c r="D40" s="127"/>
      <c r="E40" s="142"/>
      <c r="F40" s="143">
        <v>5</v>
      </c>
      <c r="G40" s="129"/>
    </row>
    <row r="41" spans="1:7" s="35" customFormat="1" ht="149.25" customHeight="1" x14ac:dyDescent="0.25">
      <c r="A41" s="14" t="s">
        <v>249</v>
      </c>
      <c r="B41" s="133" t="s">
        <v>250</v>
      </c>
      <c r="C41" s="134"/>
      <c r="D41" s="135"/>
      <c r="E41" s="142"/>
      <c r="F41" s="143">
        <v>0</v>
      </c>
      <c r="G41" s="129"/>
    </row>
    <row r="42" spans="1:7" s="35" customFormat="1" ht="53.25" customHeight="1" x14ac:dyDescent="0.25">
      <c r="A42" s="14">
        <v>10</v>
      </c>
      <c r="B42" s="118" t="s">
        <v>251</v>
      </c>
      <c r="C42" s="119"/>
      <c r="D42" s="120"/>
      <c r="E42" s="140">
        <v>5</v>
      </c>
      <c r="F42" s="141">
        <f>IF((F43+F44)&gt;5,"5",(F43+F44))</f>
        <v>2</v>
      </c>
      <c r="G42" s="129"/>
    </row>
    <row r="43" spans="1:7" s="124" customFormat="1" ht="108" customHeight="1" x14ac:dyDescent="0.25">
      <c r="A43" s="14" t="s">
        <v>252</v>
      </c>
      <c r="B43" s="125" t="s">
        <v>253</v>
      </c>
      <c r="C43" s="126"/>
      <c r="D43" s="127"/>
      <c r="E43" s="142"/>
      <c r="F43" s="143"/>
      <c r="G43" s="122"/>
    </row>
    <row r="44" spans="1:7" s="32" customFormat="1" ht="72.75" customHeight="1" x14ac:dyDescent="0.25">
      <c r="A44" s="14" t="s">
        <v>254</v>
      </c>
      <c r="B44" s="125" t="s">
        <v>255</v>
      </c>
      <c r="C44" s="126"/>
      <c r="D44" s="127"/>
      <c r="E44" s="142"/>
      <c r="F44" s="143">
        <v>2</v>
      </c>
      <c r="G44" s="14"/>
    </row>
    <row r="45" spans="1:7" s="65" customFormat="1" ht="29.25" customHeight="1" x14ac:dyDescent="0.25">
      <c r="A45" s="64"/>
      <c r="B45" s="148" t="s">
        <v>256</v>
      </c>
      <c r="C45" s="149"/>
      <c r="D45" s="150"/>
      <c r="E45" s="151">
        <f>E12+E30</f>
        <v>40</v>
      </c>
      <c r="F45" s="151">
        <f>F12+F30</f>
        <v>32</v>
      </c>
      <c r="G45" s="66"/>
    </row>
    <row r="46" spans="1:7" s="32" customFormat="1" ht="13.5" customHeight="1" x14ac:dyDescent="0.25">
      <c r="A46" s="17"/>
      <c r="B46" s="18"/>
      <c r="C46" s="18"/>
      <c r="D46" s="18"/>
      <c r="E46" s="17"/>
      <c r="F46" s="17"/>
      <c r="G46" s="116"/>
    </row>
    <row r="47" spans="1:7" s="32" customFormat="1" ht="31.5" customHeight="1" x14ac:dyDescent="0.25">
      <c r="A47" s="17"/>
      <c r="B47" s="152" t="s">
        <v>257</v>
      </c>
      <c r="C47" s="152"/>
      <c r="D47" s="152"/>
      <c r="E47" s="152"/>
      <c r="F47" s="17"/>
      <c r="G47" s="116"/>
    </row>
    <row r="48" spans="1:7" s="32" customFormat="1" ht="81.400000000000006" customHeight="1" x14ac:dyDescent="0.25">
      <c r="A48" s="153" t="s">
        <v>258</v>
      </c>
      <c r="B48" s="153"/>
      <c r="C48" s="153"/>
      <c r="D48" s="153"/>
      <c r="E48" s="153"/>
      <c r="F48" s="153"/>
      <c r="G48" s="153"/>
    </row>
    <row r="49" spans="1:7" ht="20.25" customHeight="1" x14ac:dyDescent="0.25">
      <c r="A49" s="40"/>
      <c r="B49" s="154"/>
      <c r="C49" s="154"/>
      <c r="D49" s="155" t="s">
        <v>259</v>
      </c>
      <c r="E49" s="155"/>
      <c r="F49" s="155"/>
      <c r="G49" s="155"/>
    </row>
    <row r="50" spans="1:7" s="114" customFormat="1" ht="16.5" x14ac:dyDescent="0.25">
      <c r="A50" s="65"/>
      <c r="B50" s="65"/>
      <c r="C50" s="65"/>
      <c r="D50" s="109" t="s">
        <v>260</v>
      </c>
      <c r="E50" s="109"/>
      <c r="F50" s="109"/>
      <c r="G50" s="109"/>
    </row>
    <row r="51" spans="1:7" ht="21.75" customHeight="1" x14ac:dyDescent="0.25">
      <c r="D51" s="112" t="s">
        <v>261</v>
      </c>
      <c r="E51" s="112"/>
      <c r="F51" s="112"/>
      <c r="G51" s="112"/>
    </row>
    <row r="52" spans="1:7" ht="34.5" customHeight="1" x14ac:dyDescent="0.25"/>
    <row r="53" spans="1:7" ht="33" customHeight="1" x14ac:dyDescent="0.25"/>
    <row r="54" spans="1:7" ht="34.5" customHeight="1" x14ac:dyDescent="0.25">
      <c r="D54" s="156"/>
      <c r="E54" s="156"/>
      <c r="F54" s="156"/>
      <c r="G54" s="156"/>
    </row>
    <row r="56" spans="1:7" s="40" customFormat="1" ht="20.25" customHeight="1" x14ac:dyDescent="0.25">
      <c r="A56" s="17"/>
      <c r="B56" s="18"/>
      <c r="C56" s="17"/>
      <c r="D56" s="17"/>
      <c r="E56" s="17"/>
      <c r="F56" s="17"/>
      <c r="G56" s="116"/>
    </row>
    <row r="57" spans="1:7" s="65" customFormat="1" ht="35.25" customHeight="1" x14ac:dyDescent="0.25">
      <c r="A57" s="17"/>
      <c r="B57" s="18"/>
      <c r="C57" s="17"/>
      <c r="D57" s="17"/>
      <c r="E57" s="17"/>
      <c r="F57" s="17"/>
      <c r="G57" s="116"/>
    </row>
  </sheetData>
  <mergeCells count="50">
    <mergeCell ref="D49:G49"/>
    <mergeCell ref="D50:G50"/>
    <mergeCell ref="D51:G51"/>
    <mergeCell ref="D54:G54"/>
    <mergeCell ref="B42:D42"/>
    <mergeCell ref="B43:D43"/>
    <mergeCell ref="B44:D44"/>
    <mergeCell ref="B45:D45"/>
    <mergeCell ref="B47:E47"/>
    <mergeCell ref="A48:G48"/>
    <mergeCell ref="B36:D36"/>
    <mergeCell ref="B37:D37"/>
    <mergeCell ref="B38:D38"/>
    <mergeCell ref="B39:D39"/>
    <mergeCell ref="B40:D40"/>
    <mergeCell ref="B41:D41"/>
    <mergeCell ref="B31:D31"/>
    <mergeCell ref="B32:D32"/>
    <mergeCell ref="B33:D33"/>
    <mergeCell ref="B34:D34"/>
    <mergeCell ref="B35:D35"/>
    <mergeCell ref="A2:C2"/>
    <mergeCell ref="D2:G2"/>
    <mergeCell ref="A3:B3"/>
    <mergeCell ref="A4:G4"/>
    <mergeCell ref="A5:G5"/>
    <mergeCell ref="B25:D25"/>
    <mergeCell ref="B26:D26"/>
    <mergeCell ref="B27:D27"/>
    <mergeCell ref="B28:D28"/>
    <mergeCell ref="B29:D29"/>
    <mergeCell ref="B30:D30"/>
    <mergeCell ref="B19:D19"/>
    <mergeCell ref="B20:D20"/>
    <mergeCell ref="B21:D21"/>
    <mergeCell ref="B22:D22"/>
    <mergeCell ref="B23:D23"/>
    <mergeCell ref="B24:D24"/>
    <mergeCell ref="B13:D13"/>
    <mergeCell ref="B14:D14"/>
    <mergeCell ref="B15:D15"/>
    <mergeCell ref="B16:D16"/>
    <mergeCell ref="B17:D17"/>
    <mergeCell ref="B18:D18"/>
    <mergeCell ref="B11:D11"/>
    <mergeCell ref="B12:D12"/>
    <mergeCell ref="B7:G7"/>
    <mergeCell ref="B8:G8"/>
    <mergeCell ref="B9:G9"/>
    <mergeCell ref="B6:G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topLeftCell="A46" workbookViewId="0">
      <selection activeCell="B52" sqref="B52"/>
    </sheetView>
  </sheetViews>
  <sheetFormatPr defaultRowHeight="15.75" x14ac:dyDescent="0.25"/>
  <cols>
    <col min="1" max="1" width="5.42578125" style="17" bestFit="1" customWidth="1"/>
    <col min="2" max="2" width="27.140625" style="18" customWidth="1"/>
    <col min="3" max="3" width="13.5703125" style="17" customWidth="1"/>
    <col min="4" max="4" width="12.5703125" style="17" customWidth="1"/>
    <col min="5" max="5" width="10" style="17" customWidth="1"/>
    <col min="6" max="6" width="16" style="17" customWidth="1"/>
    <col min="7" max="7" width="11.28515625" style="116" customWidth="1"/>
    <col min="8" max="256" width="9.140625" style="17"/>
    <col min="257" max="257" width="5.42578125" style="17" bestFit="1" customWidth="1"/>
    <col min="258" max="258" width="27.140625" style="17" customWidth="1"/>
    <col min="259" max="259" width="13.5703125" style="17" customWidth="1"/>
    <col min="260" max="260" width="12.5703125" style="17" customWidth="1"/>
    <col min="261" max="261" width="10" style="17" customWidth="1"/>
    <col min="262" max="262" width="16" style="17" customWidth="1"/>
    <col min="263" max="263" width="11.28515625" style="17" customWidth="1"/>
    <col min="264" max="512" width="9.140625" style="17"/>
    <col min="513" max="513" width="5.42578125" style="17" bestFit="1" customWidth="1"/>
    <col min="514" max="514" width="27.140625" style="17" customWidth="1"/>
    <col min="515" max="515" width="13.5703125" style="17" customWidth="1"/>
    <col min="516" max="516" width="12.5703125" style="17" customWidth="1"/>
    <col min="517" max="517" width="10" style="17" customWidth="1"/>
    <col min="518" max="518" width="16" style="17" customWidth="1"/>
    <col min="519" max="519" width="11.28515625" style="17" customWidth="1"/>
    <col min="520" max="768" width="9.140625" style="17"/>
    <col min="769" max="769" width="5.42578125" style="17" bestFit="1" customWidth="1"/>
    <col min="770" max="770" width="27.140625" style="17" customWidth="1"/>
    <col min="771" max="771" width="13.5703125" style="17" customWidth="1"/>
    <col min="772" max="772" width="12.5703125" style="17" customWidth="1"/>
    <col min="773" max="773" width="10" style="17" customWidth="1"/>
    <col min="774" max="774" width="16" style="17" customWidth="1"/>
    <col min="775" max="775" width="11.28515625" style="17" customWidth="1"/>
    <col min="776" max="1024" width="9.140625" style="17"/>
    <col min="1025" max="1025" width="5.42578125" style="17" bestFit="1" customWidth="1"/>
    <col min="1026" max="1026" width="27.140625" style="17" customWidth="1"/>
    <col min="1027" max="1027" width="13.5703125" style="17" customWidth="1"/>
    <col min="1028" max="1028" width="12.5703125" style="17" customWidth="1"/>
    <col min="1029" max="1029" width="10" style="17" customWidth="1"/>
    <col min="1030" max="1030" width="16" style="17" customWidth="1"/>
    <col min="1031" max="1031" width="11.28515625" style="17" customWidth="1"/>
    <col min="1032" max="1280" width="9.140625" style="17"/>
    <col min="1281" max="1281" width="5.42578125" style="17" bestFit="1" customWidth="1"/>
    <col min="1282" max="1282" width="27.140625" style="17" customWidth="1"/>
    <col min="1283" max="1283" width="13.5703125" style="17" customWidth="1"/>
    <col min="1284" max="1284" width="12.5703125" style="17" customWidth="1"/>
    <col min="1285" max="1285" width="10" style="17" customWidth="1"/>
    <col min="1286" max="1286" width="16" style="17" customWidth="1"/>
    <col min="1287" max="1287" width="11.28515625" style="17" customWidth="1"/>
    <col min="1288" max="1536" width="9.140625" style="17"/>
    <col min="1537" max="1537" width="5.42578125" style="17" bestFit="1" customWidth="1"/>
    <col min="1538" max="1538" width="27.140625" style="17" customWidth="1"/>
    <col min="1539" max="1539" width="13.5703125" style="17" customWidth="1"/>
    <col min="1540" max="1540" width="12.5703125" style="17" customWidth="1"/>
    <col min="1541" max="1541" width="10" style="17" customWidth="1"/>
    <col min="1542" max="1542" width="16" style="17" customWidth="1"/>
    <col min="1543" max="1543" width="11.28515625" style="17" customWidth="1"/>
    <col min="1544" max="1792" width="9.140625" style="17"/>
    <col min="1793" max="1793" width="5.42578125" style="17" bestFit="1" customWidth="1"/>
    <col min="1794" max="1794" width="27.140625" style="17" customWidth="1"/>
    <col min="1795" max="1795" width="13.5703125" style="17" customWidth="1"/>
    <col min="1796" max="1796" width="12.5703125" style="17" customWidth="1"/>
    <col min="1797" max="1797" width="10" style="17" customWidth="1"/>
    <col min="1798" max="1798" width="16" style="17" customWidth="1"/>
    <col min="1799" max="1799" width="11.28515625" style="17" customWidth="1"/>
    <col min="1800" max="2048" width="9.140625" style="17"/>
    <col min="2049" max="2049" width="5.42578125" style="17" bestFit="1" customWidth="1"/>
    <col min="2050" max="2050" width="27.140625" style="17" customWidth="1"/>
    <col min="2051" max="2051" width="13.5703125" style="17" customWidth="1"/>
    <col min="2052" max="2052" width="12.5703125" style="17" customWidth="1"/>
    <col min="2053" max="2053" width="10" style="17" customWidth="1"/>
    <col min="2054" max="2054" width="16" style="17" customWidth="1"/>
    <col min="2055" max="2055" width="11.28515625" style="17" customWidth="1"/>
    <col min="2056" max="2304" width="9.140625" style="17"/>
    <col min="2305" max="2305" width="5.42578125" style="17" bestFit="1" customWidth="1"/>
    <col min="2306" max="2306" width="27.140625" style="17" customWidth="1"/>
    <col min="2307" max="2307" width="13.5703125" style="17" customWidth="1"/>
    <col min="2308" max="2308" width="12.5703125" style="17" customWidth="1"/>
    <col min="2309" max="2309" width="10" style="17" customWidth="1"/>
    <col min="2310" max="2310" width="16" style="17" customWidth="1"/>
    <col min="2311" max="2311" width="11.28515625" style="17" customWidth="1"/>
    <col min="2312" max="2560" width="9.140625" style="17"/>
    <col min="2561" max="2561" width="5.42578125" style="17" bestFit="1" customWidth="1"/>
    <col min="2562" max="2562" width="27.140625" style="17" customWidth="1"/>
    <col min="2563" max="2563" width="13.5703125" style="17" customWidth="1"/>
    <col min="2564" max="2564" width="12.5703125" style="17" customWidth="1"/>
    <col min="2565" max="2565" width="10" style="17" customWidth="1"/>
    <col min="2566" max="2566" width="16" style="17" customWidth="1"/>
    <col min="2567" max="2567" width="11.28515625" style="17" customWidth="1"/>
    <col min="2568" max="2816" width="9.140625" style="17"/>
    <col min="2817" max="2817" width="5.42578125" style="17" bestFit="1" customWidth="1"/>
    <col min="2818" max="2818" width="27.140625" style="17" customWidth="1"/>
    <col min="2819" max="2819" width="13.5703125" style="17" customWidth="1"/>
    <col min="2820" max="2820" width="12.5703125" style="17" customWidth="1"/>
    <col min="2821" max="2821" width="10" style="17" customWidth="1"/>
    <col min="2822" max="2822" width="16" style="17" customWidth="1"/>
    <col min="2823" max="2823" width="11.28515625" style="17" customWidth="1"/>
    <col min="2824" max="3072" width="9.140625" style="17"/>
    <col min="3073" max="3073" width="5.42578125" style="17" bestFit="1" customWidth="1"/>
    <col min="3074" max="3074" width="27.140625" style="17" customWidth="1"/>
    <col min="3075" max="3075" width="13.5703125" style="17" customWidth="1"/>
    <col min="3076" max="3076" width="12.5703125" style="17" customWidth="1"/>
    <col min="3077" max="3077" width="10" style="17" customWidth="1"/>
    <col min="3078" max="3078" width="16" style="17" customWidth="1"/>
    <col min="3079" max="3079" width="11.28515625" style="17" customWidth="1"/>
    <col min="3080" max="3328" width="9.140625" style="17"/>
    <col min="3329" max="3329" width="5.42578125" style="17" bestFit="1" customWidth="1"/>
    <col min="3330" max="3330" width="27.140625" style="17" customWidth="1"/>
    <col min="3331" max="3331" width="13.5703125" style="17" customWidth="1"/>
    <col min="3332" max="3332" width="12.5703125" style="17" customWidth="1"/>
    <col min="3333" max="3333" width="10" style="17" customWidth="1"/>
    <col min="3334" max="3334" width="16" style="17" customWidth="1"/>
    <col min="3335" max="3335" width="11.28515625" style="17" customWidth="1"/>
    <col min="3336" max="3584" width="9.140625" style="17"/>
    <col min="3585" max="3585" width="5.42578125" style="17" bestFit="1" customWidth="1"/>
    <col min="3586" max="3586" width="27.140625" style="17" customWidth="1"/>
    <col min="3587" max="3587" width="13.5703125" style="17" customWidth="1"/>
    <col min="3588" max="3588" width="12.5703125" style="17" customWidth="1"/>
    <col min="3589" max="3589" width="10" style="17" customWidth="1"/>
    <col min="3590" max="3590" width="16" style="17" customWidth="1"/>
    <col min="3591" max="3591" width="11.28515625" style="17" customWidth="1"/>
    <col min="3592" max="3840" width="9.140625" style="17"/>
    <col min="3841" max="3841" width="5.42578125" style="17" bestFit="1" customWidth="1"/>
    <col min="3842" max="3842" width="27.140625" style="17" customWidth="1"/>
    <col min="3843" max="3843" width="13.5703125" style="17" customWidth="1"/>
    <col min="3844" max="3844" width="12.5703125" style="17" customWidth="1"/>
    <col min="3845" max="3845" width="10" style="17" customWidth="1"/>
    <col min="3846" max="3846" width="16" style="17" customWidth="1"/>
    <col min="3847" max="3847" width="11.28515625" style="17" customWidth="1"/>
    <col min="3848" max="4096" width="9.140625" style="17"/>
    <col min="4097" max="4097" width="5.42578125" style="17" bestFit="1" customWidth="1"/>
    <col min="4098" max="4098" width="27.140625" style="17" customWidth="1"/>
    <col min="4099" max="4099" width="13.5703125" style="17" customWidth="1"/>
    <col min="4100" max="4100" width="12.5703125" style="17" customWidth="1"/>
    <col min="4101" max="4101" width="10" style="17" customWidth="1"/>
    <col min="4102" max="4102" width="16" style="17" customWidth="1"/>
    <col min="4103" max="4103" width="11.28515625" style="17" customWidth="1"/>
    <col min="4104" max="4352" width="9.140625" style="17"/>
    <col min="4353" max="4353" width="5.42578125" style="17" bestFit="1" customWidth="1"/>
    <col min="4354" max="4354" width="27.140625" style="17" customWidth="1"/>
    <col min="4355" max="4355" width="13.5703125" style="17" customWidth="1"/>
    <col min="4356" max="4356" width="12.5703125" style="17" customWidth="1"/>
    <col min="4357" max="4357" width="10" style="17" customWidth="1"/>
    <col min="4358" max="4358" width="16" style="17" customWidth="1"/>
    <col min="4359" max="4359" width="11.28515625" style="17" customWidth="1"/>
    <col min="4360" max="4608" width="9.140625" style="17"/>
    <col min="4609" max="4609" width="5.42578125" style="17" bestFit="1" customWidth="1"/>
    <col min="4610" max="4610" width="27.140625" style="17" customWidth="1"/>
    <col min="4611" max="4611" width="13.5703125" style="17" customWidth="1"/>
    <col min="4612" max="4612" width="12.5703125" style="17" customWidth="1"/>
    <col min="4613" max="4613" width="10" style="17" customWidth="1"/>
    <col min="4614" max="4614" width="16" style="17" customWidth="1"/>
    <col min="4615" max="4615" width="11.28515625" style="17" customWidth="1"/>
    <col min="4616" max="4864" width="9.140625" style="17"/>
    <col min="4865" max="4865" width="5.42578125" style="17" bestFit="1" customWidth="1"/>
    <col min="4866" max="4866" width="27.140625" style="17" customWidth="1"/>
    <col min="4867" max="4867" width="13.5703125" style="17" customWidth="1"/>
    <col min="4868" max="4868" width="12.5703125" style="17" customWidth="1"/>
    <col min="4869" max="4869" width="10" style="17" customWidth="1"/>
    <col min="4870" max="4870" width="16" style="17" customWidth="1"/>
    <col min="4871" max="4871" width="11.28515625" style="17" customWidth="1"/>
    <col min="4872" max="5120" width="9.140625" style="17"/>
    <col min="5121" max="5121" width="5.42578125" style="17" bestFit="1" customWidth="1"/>
    <col min="5122" max="5122" width="27.140625" style="17" customWidth="1"/>
    <col min="5123" max="5123" width="13.5703125" style="17" customWidth="1"/>
    <col min="5124" max="5124" width="12.5703125" style="17" customWidth="1"/>
    <col min="5125" max="5125" width="10" style="17" customWidth="1"/>
    <col min="5126" max="5126" width="16" style="17" customWidth="1"/>
    <col min="5127" max="5127" width="11.28515625" style="17" customWidth="1"/>
    <col min="5128" max="5376" width="9.140625" style="17"/>
    <col min="5377" max="5377" width="5.42578125" style="17" bestFit="1" customWidth="1"/>
    <col min="5378" max="5378" width="27.140625" style="17" customWidth="1"/>
    <col min="5379" max="5379" width="13.5703125" style="17" customWidth="1"/>
    <col min="5380" max="5380" width="12.5703125" style="17" customWidth="1"/>
    <col min="5381" max="5381" width="10" style="17" customWidth="1"/>
    <col min="5382" max="5382" width="16" style="17" customWidth="1"/>
    <col min="5383" max="5383" width="11.28515625" style="17" customWidth="1"/>
    <col min="5384" max="5632" width="9.140625" style="17"/>
    <col min="5633" max="5633" width="5.42578125" style="17" bestFit="1" customWidth="1"/>
    <col min="5634" max="5634" width="27.140625" style="17" customWidth="1"/>
    <col min="5635" max="5635" width="13.5703125" style="17" customWidth="1"/>
    <col min="5636" max="5636" width="12.5703125" style="17" customWidth="1"/>
    <col min="5637" max="5637" width="10" style="17" customWidth="1"/>
    <col min="5638" max="5638" width="16" style="17" customWidth="1"/>
    <col min="5639" max="5639" width="11.28515625" style="17" customWidth="1"/>
    <col min="5640" max="5888" width="9.140625" style="17"/>
    <col min="5889" max="5889" width="5.42578125" style="17" bestFit="1" customWidth="1"/>
    <col min="5890" max="5890" width="27.140625" style="17" customWidth="1"/>
    <col min="5891" max="5891" width="13.5703125" style="17" customWidth="1"/>
    <col min="5892" max="5892" width="12.5703125" style="17" customWidth="1"/>
    <col min="5893" max="5893" width="10" style="17" customWidth="1"/>
    <col min="5894" max="5894" width="16" style="17" customWidth="1"/>
    <col min="5895" max="5895" width="11.28515625" style="17" customWidth="1"/>
    <col min="5896" max="6144" width="9.140625" style="17"/>
    <col min="6145" max="6145" width="5.42578125" style="17" bestFit="1" customWidth="1"/>
    <col min="6146" max="6146" width="27.140625" style="17" customWidth="1"/>
    <col min="6147" max="6147" width="13.5703125" style="17" customWidth="1"/>
    <col min="6148" max="6148" width="12.5703125" style="17" customWidth="1"/>
    <col min="6149" max="6149" width="10" style="17" customWidth="1"/>
    <col min="6150" max="6150" width="16" style="17" customWidth="1"/>
    <col min="6151" max="6151" width="11.28515625" style="17" customWidth="1"/>
    <col min="6152" max="6400" width="9.140625" style="17"/>
    <col min="6401" max="6401" width="5.42578125" style="17" bestFit="1" customWidth="1"/>
    <col min="6402" max="6402" width="27.140625" style="17" customWidth="1"/>
    <col min="6403" max="6403" width="13.5703125" style="17" customWidth="1"/>
    <col min="6404" max="6404" width="12.5703125" style="17" customWidth="1"/>
    <col min="6405" max="6405" width="10" style="17" customWidth="1"/>
    <col min="6406" max="6406" width="16" style="17" customWidth="1"/>
    <col min="6407" max="6407" width="11.28515625" style="17" customWidth="1"/>
    <col min="6408" max="6656" width="9.140625" style="17"/>
    <col min="6657" max="6657" width="5.42578125" style="17" bestFit="1" customWidth="1"/>
    <col min="6658" max="6658" width="27.140625" style="17" customWidth="1"/>
    <col min="6659" max="6659" width="13.5703125" style="17" customWidth="1"/>
    <col min="6660" max="6660" width="12.5703125" style="17" customWidth="1"/>
    <col min="6661" max="6661" width="10" style="17" customWidth="1"/>
    <col min="6662" max="6662" width="16" style="17" customWidth="1"/>
    <col min="6663" max="6663" width="11.28515625" style="17" customWidth="1"/>
    <col min="6664" max="6912" width="9.140625" style="17"/>
    <col min="6913" max="6913" width="5.42578125" style="17" bestFit="1" customWidth="1"/>
    <col min="6914" max="6914" width="27.140625" style="17" customWidth="1"/>
    <col min="6915" max="6915" width="13.5703125" style="17" customWidth="1"/>
    <col min="6916" max="6916" width="12.5703125" style="17" customWidth="1"/>
    <col min="6917" max="6917" width="10" style="17" customWidth="1"/>
    <col min="6918" max="6918" width="16" style="17" customWidth="1"/>
    <col min="6919" max="6919" width="11.28515625" style="17" customWidth="1"/>
    <col min="6920" max="7168" width="9.140625" style="17"/>
    <col min="7169" max="7169" width="5.42578125" style="17" bestFit="1" customWidth="1"/>
    <col min="7170" max="7170" width="27.140625" style="17" customWidth="1"/>
    <col min="7171" max="7171" width="13.5703125" style="17" customWidth="1"/>
    <col min="7172" max="7172" width="12.5703125" style="17" customWidth="1"/>
    <col min="7173" max="7173" width="10" style="17" customWidth="1"/>
    <col min="7174" max="7174" width="16" style="17" customWidth="1"/>
    <col min="7175" max="7175" width="11.28515625" style="17" customWidth="1"/>
    <col min="7176" max="7424" width="9.140625" style="17"/>
    <col min="7425" max="7425" width="5.42578125" style="17" bestFit="1" customWidth="1"/>
    <col min="7426" max="7426" width="27.140625" style="17" customWidth="1"/>
    <col min="7427" max="7427" width="13.5703125" style="17" customWidth="1"/>
    <col min="7428" max="7428" width="12.5703125" style="17" customWidth="1"/>
    <col min="7429" max="7429" width="10" style="17" customWidth="1"/>
    <col min="7430" max="7430" width="16" style="17" customWidth="1"/>
    <col min="7431" max="7431" width="11.28515625" style="17" customWidth="1"/>
    <col min="7432" max="7680" width="9.140625" style="17"/>
    <col min="7681" max="7681" width="5.42578125" style="17" bestFit="1" customWidth="1"/>
    <col min="7682" max="7682" width="27.140625" style="17" customWidth="1"/>
    <col min="7683" max="7683" width="13.5703125" style="17" customWidth="1"/>
    <col min="7684" max="7684" width="12.5703125" style="17" customWidth="1"/>
    <col min="7685" max="7685" width="10" style="17" customWidth="1"/>
    <col min="7686" max="7686" width="16" style="17" customWidth="1"/>
    <col min="7687" max="7687" width="11.28515625" style="17" customWidth="1"/>
    <col min="7688" max="7936" width="9.140625" style="17"/>
    <col min="7937" max="7937" width="5.42578125" style="17" bestFit="1" customWidth="1"/>
    <col min="7938" max="7938" width="27.140625" style="17" customWidth="1"/>
    <col min="7939" max="7939" width="13.5703125" style="17" customWidth="1"/>
    <col min="7940" max="7940" width="12.5703125" style="17" customWidth="1"/>
    <col min="7941" max="7941" width="10" style="17" customWidth="1"/>
    <col min="7942" max="7942" width="16" style="17" customWidth="1"/>
    <col min="7943" max="7943" width="11.28515625" style="17" customWidth="1"/>
    <col min="7944" max="8192" width="9.140625" style="17"/>
    <col min="8193" max="8193" width="5.42578125" style="17" bestFit="1" customWidth="1"/>
    <col min="8194" max="8194" width="27.140625" style="17" customWidth="1"/>
    <col min="8195" max="8195" width="13.5703125" style="17" customWidth="1"/>
    <col min="8196" max="8196" width="12.5703125" style="17" customWidth="1"/>
    <col min="8197" max="8197" width="10" style="17" customWidth="1"/>
    <col min="8198" max="8198" width="16" style="17" customWidth="1"/>
    <col min="8199" max="8199" width="11.28515625" style="17" customWidth="1"/>
    <col min="8200" max="8448" width="9.140625" style="17"/>
    <col min="8449" max="8449" width="5.42578125" style="17" bestFit="1" customWidth="1"/>
    <col min="8450" max="8450" width="27.140625" style="17" customWidth="1"/>
    <col min="8451" max="8451" width="13.5703125" style="17" customWidth="1"/>
    <col min="8452" max="8452" width="12.5703125" style="17" customWidth="1"/>
    <col min="8453" max="8453" width="10" style="17" customWidth="1"/>
    <col min="8454" max="8454" width="16" style="17" customWidth="1"/>
    <col min="8455" max="8455" width="11.28515625" style="17" customWidth="1"/>
    <col min="8456" max="8704" width="9.140625" style="17"/>
    <col min="8705" max="8705" width="5.42578125" style="17" bestFit="1" customWidth="1"/>
    <col min="8706" max="8706" width="27.140625" style="17" customWidth="1"/>
    <col min="8707" max="8707" width="13.5703125" style="17" customWidth="1"/>
    <col min="8708" max="8708" width="12.5703125" style="17" customWidth="1"/>
    <col min="8709" max="8709" width="10" style="17" customWidth="1"/>
    <col min="8710" max="8710" width="16" style="17" customWidth="1"/>
    <col min="8711" max="8711" width="11.28515625" style="17" customWidth="1"/>
    <col min="8712" max="8960" width="9.140625" style="17"/>
    <col min="8961" max="8961" width="5.42578125" style="17" bestFit="1" customWidth="1"/>
    <col min="8962" max="8962" width="27.140625" style="17" customWidth="1"/>
    <col min="8963" max="8963" width="13.5703125" style="17" customWidth="1"/>
    <col min="8964" max="8964" width="12.5703125" style="17" customWidth="1"/>
    <col min="8965" max="8965" width="10" style="17" customWidth="1"/>
    <col min="8966" max="8966" width="16" style="17" customWidth="1"/>
    <col min="8967" max="8967" width="11.28515625" style="17" customWidth="1"/>
    <col min="8968" max="9216" width="9.140625" style="17"/>
    <col min="9217" max="9217" width="5.42578125" style="17" bestFit="1" customWidth="1"/>
    <col min="9218" max="9218" width="27.140625" style="17" customWidth="1"/>
    <col min="9219" max="9219" width="13.5703125" style="17" customWidth="1"/>
    <col min="9220" max="9220" width="12.5703125" style="17" customWidth="1"/>
    <col min="9221" max="9221" width="10" style="17" customWidth="1"/>
    <col min="9222" max="9222" width="16" style="17" customWidth="1"/>
    <col min="9223" max="9223" width="11.28515625" style="17" customWidth="1"/>
    <col min="9224" max="9472" width="9.140625" style="17"/>
    <col min="9473" max="9473" width="5.42578125" style="17" bestFit="1" customWidth="1"/>
    <col min="9474" max="9474" width="27.140625" style="17" customWidth="1"/>
    <col min="9475" max="9475" width="13.5703125" style="17" customWidth="1"/>
    <col min="9476" max="9476" width="12.5703125" style="17" customWidth="1"/>
    <col min="9477" max="9477" width="10" style="17" customWidth="1"/>
    <col min="9478" max="9478" width="16" style="17" customWidth="1"/>
    <col min="9479" max="9479" width="11.28515625" style="17" customWidth="1"/>
    <col min="9480" max="9728" width="9.140625" style="17"/>
    <col min="9729" max="9729" width="5.42578125" style="17" bestFit="1" customWidth="1"/>
    <col min="9730" max="9730" width="27.140625" style="17" customWidth="1"/>
    <col min="9731" max="9731" width="13.5703125" style="17" customWidth="1"/>
    <col min="9732" max="9732" width="12.5703125" style="17" customWidth="1"/>
    <col min="9733" max="9733" width="10" style="17" customWidth="1"/>
    <col min="9734" max="9734" width="16" style="17" customWidth="1"/>
    <col min="9735" max="9735" width="11.28515625" style="17" customWidth="1"/>
    <col min="9736" max="9984" width="9.140625" style="17"/>
    <col min="9985" max="9985" width="5.42578125" style="17" bestFit="1" customWidth="1"/>
    <col min="9986" max="9986" width="27.140625" style="17" customWidth="1"/>
    <col min="9987" max="9987" width="13.5703125" style="17" customWidth="1"/>
    <col min="9988" max="9988" width="12.5703125" style="17" customWidth="1"/>
    <col min="9989" max="9989" width="10" style="17" customWidth="1"/>
    <col min="9990" max="9990" width="16" style="17" customWidth="1"/>
    <col min="9991" max="9991" width="11.28515625" style="17" customWidth="1"/>
    <col min="9992" max="10240" width="9.140625" style="17"/>
    <col min="10241" max="10241" width="5.42578125" style="17" bestFit="1" customWidth="1"/>
    <col min="10242" max="10242" width="27.140625" style="17" customWidth="1"/>
    <col min="10243" max="10243" width="13.5703125" style="17" customWidth="1"/>
    <col min="10244" max="10244" width="12.5703125" style="17" customWidth="1"/>
    <col min="10245" max="10245" width="10" style="17" customWidth="1"/>
    <col min="10246" max="10246" width="16" style="17" customWidth="1"/>
    <col min="10247" max="10247" width="11.28515625" style="17" customWidth="1"/>
    <col min="10248" max="10496" width="9.140625" style="17"/>
    <col min="10497" max="10497" width="5.42578125" style="17" bestFit="1" customWidth="1"/>
    <col min="10498" max="10498" width="27.140625" style="17" customWidth="1"/>
    <col min="10499" max="10499" width="13.5703125" style="17" customWidth="1"/>
    <col min="10500" max="10500" width="12.5703125" style="17" customWidth="1"/>
    <col min="10501" max="10501" width="10" style="17" customWidth="1"/>
    <col min="10502" max="10502" width="16" style="17" customWidth="1"/>
    <col min="10503" max="10503" width="11.28515625" style="17" customWidth="1"/>
    <col min="10504" max="10752" width="9.140625" style="17"/>
    <col min="10753" max="10753" width="5.42578125" style="17" bestFit="1" customWidth="1"/>
    <col min="10754" max="10754" width="27.140625" style="17" customWidth="1"/>
    <col min="10755" max="10755" width="13.5703125" style="17" customWidth="1"/>
    <col min="10756" max="10756" width="12.5703125" style="17" customWidth="1"/>
    <col min="10757" max="10757" width="10" style="17" customWidth="1"/>
    <col min="10758" max="10758" width="16" style="17" customWidth="1"/>
    <col min="10759" max="10759" width="11.28515625" style="17" customWidth="1"/>
    <col min="10760" max="11008" width="9.140625" style="17"/>
    <col min="11009" max="11009" width="5.42578125" style="17" bestFit="1" customWidth="1"/>
    <col min="11010" max="11010" width="27.140625" style="17" customWidth="1"/>
    <col min="11011" max="11011" width="13.5703125" style="17" customWidth="1"/>
    <col min="11012" max="11012" width="12.5703125" style="17" customWidth="1"/>
    <col min="11013" max="11013" width="10" style="17" customWidth="1"/>
    <col min="11014" max="11014" width="16" style="17" customWidth="1"/>
    <col min="11015" max="11015" width="11.28515625" style="17" customWidth="1"/>
    <col min="11016" max="11264" width="9.140625" style="17"/>
    <col min="11265" max="11265" width="5.42578125" style="17" bestFit="1" customWidth="1"/>
    <col min="11266" max="11266" width="27.140625" style="17" customWidth="1"/>
    <col min="11267" max="11267" width="13.5703125" style="17" customWidth="1"/>
    <col min="11268" max="11268" width="12.5703125" style="17" customWidth="1"/>
    <col min="11269" max="11269" width="10" style="17" customWidth="1"/>
    <col min="11270" max="11270" width="16" style="17" customWidth="1"/>
    <col min="11271" max="11271" width="11.28515625" style="17" customWidth="1"/>
    <col min="11272" max="11520" width="9.140625" style="17"/>
    <col min="11521" max="11521" width="5.42578125" style="17" bestFit="1" customWidth="1"/>
    <col min="11522" max="11522" width="27.140625" style="17" customWidth="1"/>
    <col min="11523" max="11523" width="13.5703125" style="17" customWidth="1"/>
    <col min="11524" max="11524" width="12.5703125" style="17" customWidth="1"/>
    <col min="11525" max="11525" width="10" style="17" customWidth="1"/>
    <col min="11526" max="11526" width="16" style="17" customWidth="1"/>
    <col min="11527" max="11527" width="11.28515625" style="17" customWidth="1"/>
    <col min="11528" max="11776" width="9.140625" style="17"/>
    <col min="11777" max="11777" width="5.42578125" style="17" bestFit="1" customWidth="1"/>
    <col min="11778" max="11778" width="27.140625" style="17" customWidth="1"/>
    <col min="11779" max="11779" width="13.5703125" style="17" customWidth="1"/>
    <col min="11780" max="11780" width="12.5703125" style="17" customWidth="1"/>
    <col min="11781" max="11781" width="10" style="17" customWidth="1"/>
    <col min="11782" max="11782" width="16" style="17" customWidth="1"/>
    <col min="11783" max="11783" width="11.28515625" style="17" customWidth="1"/>
    <col min="11784" max="12032" width="9.140625" style="17"/>
    <col min="12033" max="12033" width="5.42578125" style="17" bestFit="1" customWidth="1"/>
    <col min="12034" max="12034" width="27.140625" style="17" customWidth="1"/>
    <col min="12035" max="12035" width="13.5703125" style="17" customWidth="1"/>
    <col min="12036" max="12036" width="12.5703125" style="17" customWidth="1"/>
    <col min="12037" max="12037" width="10" style="17" customWidth="1"/>
    <col min="12038" max="12038" width="16" style="17" customWidth="1"/>
    <col min="12039" max="12039" width="11.28515625" style="17" customWidth="1"/>
    <col min="12040" max="12288" width="9.140625" style="17"/>
    <col min="12289" max="12289" width="5.42578125" style="17" bestFit="1" customWidth="1"/>
    <col min="12290" max="12290" width="27.140625" style="17" customWidth="1"/>
    <col min="12291" max="12291" width="13.5703125" style="17" customWidth="1"/>
    <col min="12292" max="12292" width="12.5703125" style="17" customWidth="1"/>
    <col min="12293" max="12293" width="10" style="17" customWidth="1"/>
    <col min="12294" max="12294" width="16" style="17" customWidth="1"/>
    <col min="12295" max="12295" width="11.28515625" style="17" customWidth="1"/>
    <col min="12296" max="12544" width="9.140625" style="17"/>
    <col min="12545" max="12545" width="5.42578125" style="17" bestFit="1" customWidth="1"/>
    <col min="12546" max="12546" width="27.140625" style="17" customWidth="1"/>
    <col min="12547" max="12547" width="13.5703125" style="17" customWidth="1"/>
    <col min="12548" max="12548" width="12.5703125" style="17" customWidth="1"/>
    <col min="12549" max="12549" width="10" style="17" customWidth="1"/>
    <col min="12550" max="12550" width="16" style="17" customWidth="1"/>
    <col min="12551" max="12551" width="11.28515625" style="17" customWidth="1"/>
    <col min="12552" max="12800" width="9.140625" style="17"/>
    <col min="12801" max="12801" width="5.42578125" style="17" bestFit="1" customWidth="1"/>
    <col min="12802" max="12802" width="27.140625" style="17" customWidth="1"/>
    <col min="12803" max="12803" width="13.5703125" style="17" customWidth="1"/>
    <col min="12804" max="12804" width="12.5703125" style="17" customWidth="1"/>
    <col min="12805" max="12805" width="10" style="17" customWidth="1"/>
    <col min="12806" max="12806" width="16" style="17" customWidth="1"/>
    <col min="12807" max="12807" width="11.28515625" style="17" customWidth="1"/>
    <col min="12808" max="13056" width="9.140625" style="17"/>
    <col min="13057" max="13057" width="5.42578125" style="17" bestFit="1" customWidth="1"/>
    <col min="13058" max="13058" width="27.140625" style="17" customWidth="1"/>
    <col min="13059" max="13059" width="13.5703125" style="17" customWidth="1"/>
    <col min="13060" max="13060" width="12.5703125" style="17" customWidth="1"/>
    <col min="13061" max="13061" width="10" style="17" customWidth="1"/>
    <col min="13062" max="13062" width="16" style="17" customWidth="1"/>
    <col min="13063" max="13063" width="11.28515625" style="17" customWidth="1"/>
    <col min="13064" max="13312" width="9.140625" style="17"/>
    <col min="13313" max="13313" width="5.42578125" style="17" bestFit="1" customWidth="1"/>
    <col min="13314" max="13314" width="27.140625" style="17" customWidth="1"/>
    <col min="13315" max="13315" width="13.5703125" style="17" customWidth="1"/>
    <col min="13316" max="13316" width="12.5703125" style="17" customWidth="1"/>
    <col min="13317" max="13317" width="10" style="17" customWidth="1"/>
    <col min="13318" max="13318" width="16" style="17" customWidth="1"/>
    <col min="13319" max="13319" width="11.28515625" style="17" customWidth="1"/>
    <col min="13320" max="13568" width="9.140625" style="17"/>
    <col min="13569" max="13569" width="5.42578125" style="17" bestFit="1" customWidth="1"/>
    <col min="13570" max="13570" width="27.140625" style="17" customWidth="1"/>
    <col min="13571" max="13571" width="13.5703125" style="17" customWidth="1"/>
    <col min="13572" max="13572" width="12.5703125" style="17" customWidth="1"/>
    <col min="13573" max="13573" width="10" style="17" customWidth="1"/>
    <col min="13574" max="13574" width="16" style="17" customWidth="1"/>
    <col min="13575" max="13575" width="11.28515625" style="17" customWidth="1"/>
    <col min="13576" max="13824" width="9.140625" style="17"/>
    <col min="13825" max="13825" width="5.42578125" style="17" bestFit="1" customWidth="1"/>
    <col min="13826" max="13826" width="27.140625" style="17" customWidth="1"/>
    <col min="13827" max="13827" width="13.5703125" style="17" customWidth="1"/>
    <col min="13828" max="13828" width="12.5703125" style="17" customWidth="1"/>
    <col min="13829" max="13829" width="10" style="17" customWidth="1"/>
    <col min="13830" max="13830" width="16" style="17" customWidth="1"/>
    <col min="13831" max="13831" width="11.28515625" style="17" customWidth="1"/>
    <col min="13832" max="14080" width="9.140625" style="17"/>
    <col min="14081" max="14081" width="5.42578125" style="17" bestFit="1" customWidth="1"/>
    <col min="14082" max="14082" width="27.140625" style="17" customWidth="1"/>
    <col min="14083" max="14083" width="13.5703125" style="17" customWidth="1"/>
    <col min="14084" max="14084" width="12.5703125" style="17" customWidth="1"/>
    <col min="14085" max="14085" width="10" style="17" customWidth="1"/>
    <col min="14086" max="14086" width="16" style="17" customWidth="1"/>
    <col min="14087" max="14087" width="11.28515625" style="17" customWidth="1"/>
    <col min="14088" max="14336" width="9.140625" style="17"/>
    <col min="14337" max="14337" width="5.42578125" style="17" bestFit="1" customWidth="1"/>
    <col min="14338" max="14338" width="27.140625" style="17" customWidth="1"/>
    <col min="14339" max="14339" width="13.5703125" style="17" customWidth="1"/>
    <col min="14340" max="14340" width="12.5703125" style="17" customWidth="1"/>
    <col min="14341" max="14341" width="10" style="17" customWidth="1"/>
    <col min="14342" max="14342" width="16" style="17" customWidth="1"/>
    <col min="14343" max="14343" width="11.28515625" style="17" customWidth="1"/>
    <col min="14344" max="14592" width="9.140625" style="17"/>
    <col min="14593" max="14593" width="5.42578125" style="17" bestFit="1" customWidth="1"/>
    <col min="14594" max="14594" width="27.140625" style="17" customWidth="1"/>
    <col min="14595" max="14595" width="13.5703125" style="17" customWidth="1"/>
    <col min="14596" max="14596" width="12.5703125" style="17" customWidth="1"/>
    <col min="14597" max="14597" width="10" style="17" customWidth="1"/>
    <col min="14598" max="14598" width="16" style="17" customWidth="1"/>
    <col min="14599" max="14599" width="11.28515625" style="17" customWidth="1"/>
    <col min="14600" max="14848" width="9.140625" style="17"/>
    <col min="14849" max="14849" width="5.42578125" style="17" bestFit="1" customWidth="1"/>
    <col min="14850" max="14850" width="27.140625" style="17" customWidth="1"/>
    <col min="14851" max="14851" width="13.5703125" style="17" customWidth="1"/>
    <col min="14852" max="14852" width="12.5703125" style="17" customWidth="1"/>
    <col min="14853" max="14853" width="10" style="17" customWidth="1"/>
    <col min="14854" max="14854" width="16" style="17" customWidth="1"/>
    <col min="14855" max="14855" width="11.28515625" style="17" customWidth="1"/>
    <col min="14856" max="15104" width="9.140625" style="17"/>
    <col min="15105" max="15105" width="5.42578125" style="17" bestFit="1" customWidth="1"/>
    <col min="15106" max="15106" width="27.140625" style="17" customWidth="1"/>
    <col min="15107" max="15107" width="13.5703125" style="17" customWidth="1"/>
    <col min="15108" max="15108" width="12.5703125" style="17" customWidth="1"/>
    <col min="15109" max="15109" width="10" style="17" customWidth="1"/>
    <col min="15110" max="15110" width="16" style="17" customWidth="1"/>
    <col min="15111" max="15111" width="11.28515625" style="17" customWidth="1"/>
    <col min="15112" max="15360" width="9.140625" style="17"/>
    <col min="15361" max="15361" width="5.42578125" style="17" bestFit="1" customWidth="1"/>
    <col min="15362" max="15362" width="27.140625" style="17" customWidth="1"/>
    <col min="15363" max="15363" width="13.5703125" style="17" customWidth="1"/>
    <col min="15364" max="15364" width="12.5703125" style="17" customWidth="1"/>
    <col min="15365" max="15365" width="10" style="17" customWidth="1"/>
    <col min="15366" max="15366" width="16" style="17" customWidth="1"/>
    <col min="15367" max="15367" width="11.28515625" style="17" customWidth="1"/>
    <col min="15368" max="15616" width="9.140625" style="17"/>
    <col min="15617" max="15617" width="5.42578125" style="17" bestFit="1" customWidth="1"/>
    <col min="15618" max="15618" width="27.140625" style="17" customWidth="1"/>
    <col min="15619" max="15619" width="13.5703125" style="17" customWidth="1"/>
    <col min="15620" max="15620" width="12.5703125" style="17" customWidth="1"/>
    <col min="15621" max="15621" width="10" style="17" customWidth="1"/>
    <col min="15622" max="15622" width="16" style="17" customWidth="1"/>
    <col min="15623" max="15623" width="11.28515625" style="17" customWidth="1"/>
    <col min="15624" max="15872" width="9.140625" style="17"/>
    <col min="15873" max="15873" width="5.42578125" style="17" bestFit="1" customWidth="1"/>
    <col min="15874" max="15874" width="27.140625" style="17" customWidth="1"/>
    <col min="15875" max="15875" width="13.5703125" style="17" customWidth="1"/>
    <col min="15876" max="15876" width="12.5703125" style="17" customWidth="1"/>
    <col min="15877" max="15877" width="10" style="17" customWidth="1"/>
    <col min="15878" max="15878" width="16" style="17" customWidth="1"/>
    <col min="15879" max="15879" width="11.28515625" style="17" customWidth="1"/>
    <col min="15880" max="16128" width="9.140625" style="17"/>
    <col min="16129" max="16129" width="5.42578125" style="17" bestFit="1" customWidth="1"/>
    <col min="16130" max="16130" width="27.140625" style="17" customWidth="1"/>
    <col min="16131" max="16131" width="13.5703125" style="17" customWidth="1"/>
    <col min="16132" max="16132" width="12.5703125" style="17" customWidth="1"/>
    <col min="16133" max="16133" width="10" style="17" customWidth="1"/>
    <col min="16134" max="16134" width="16" style="17" customWidth="1"/>
    <col min="16135" max="16135" width="11.28515625" style="17" customWidth="1"/>
    <col min="16136" max="16384" width="9.140625" style="17"/>
  </cols>
  <sheetData>
    <row r="1" spans="1:7" x14ac:dyDescent="0.25">
      <c r="G1" s="108" t="s">
        <v>195</v>
      </c>
    </row>
    <row r="2" spans="1:7" s="65" customFormat="1" ht="48.75" customHeight="1" x14ac:dyDescent="0.25">
      <c r="A2" s="109" t="s">
        <v>196</v>
      </c>
      <c r="B2" s="109"/>
      <c r="C2" s="109"/>
      <c r="D2" s="109" t="s">
        <v>75</v>
      </c>
      <c r="E2" s="109"/>
      <c r="F2" s="109"/>
      <c r="G2" s="109"/>
    </row>
    <row r="3" spans="1:7" s="65" customFormat="1" ht="8.25" customHeight="1" x14ac:dyDescent="0.25">
      <c r="A3" s="68"/>
      <c r="B3" s="68"/>
      <c r="D3" s="110"/>
      <c r="E3" s="110"/>
      <c r="F3" s="110"/>
      <c r="G3" s="111"/>
    </row>
    <row r="4" spans="1:7" ht="47.25" customHeight="1" x14ac:dyDescent="0.25">
      <c r="A4" s="69" t="s">
        <v>197</v>
      </c>
      <c r="B4" s="69"/>
      <c r="C4" s="69"/>
      <c r="D4" s="69"/>
      <c r="E4" s="69"/>
      <c r="F4" s="69"/>
      <c r="G4" s="69"/>
    </row>
    <row r="5" spans="1:7" ht="11.25" customHeight="1" x14ac:dyDescent="0.25">
      <c r="A5" s="112"/>
      <c r="B5" s="113"/>
      <c r="C5" s="113"/>
      <c r="D5" s="113"/>
      <c r="E5" s="113"/>
      <c r="F5" s="113"/>
      <c r="G5" s="113"/>
    </row>
    <row r="6" spans="1:7" s="114" customFormat="1" ht="20.25" customHeight="1" x14ac:dyDescent="0.25">
      <c r="B6" s="115" t="s">
        <v>265</v>
      </c>
      <c r="C6" s="115"/>
      <c r="D6" s="115"/>
      <c r="E6" s="115"/>
      <c r="F6" s="115"/>
      <c r="G6" s="115"/>
    </row>
    <row r="7" spans="1:7" s="114" customFormat="1" ht="20.25" customHeight="1" x14ac:dyDescent="0.25">
      <c r="B7" s="115" t="s">
        <v>266</v>
      </c>
      <c r="C7" s="115"/>
      <c r="D7" s="115"/>
      <c r="E7" s="115"/>
      <c r="F7" s="115"/>
      <c r="G7" s="115"/>
    </row>
    <row r="8" spans="1:7" s="114" customFormat="1" ht="20.25" customHeight="1" x14ac:dyDescent="0.25">
      <c r="B8" s="115" t="s">
        <v>200</v>
      </c>
      <c r="C8" s="115"/>
      <c r="D8" s="115"/>
      <c r="E8" s="115"/>
      <c r="F8" s="115"/>
      <c r="G8" s="115"/>
    </row>
    <row r="9" spans="1:7" s="114" customFormat="1" ht="20.25" customHeight="1" x14ac:dyDescent="0.25">
      <c r="B9" s="115" t="s">
        <v>267</v>
      </c>
      <c r="C9" s="115"/>
      <c r="D9" s="115"/>
      <c r="E9" s="115"/>
      <c r="F9" s="115"/>
      <c r="G9" s="115"/>
    </row>
    <row r="10" spans="1:7" ht="8.25" customHeight="1" x14ac:dyDescent="0.25"/>
    <row r="11" spans="1:7" s="65" customFormat="1" ht="49.5" customHeight="1" x14ac:dyDescent="0.25">
      <c r="A11" s="64" t="s">
        <v>1</v>
      </c>
      <c r="B11" s="71" t="s">
        <v>202</v>
      </c>
      <c r="C11" s="71"/>
      <c r="D11" s="71"/>
      <c r="E11" s="64" t="s">
        <v>203</v>
      </c>
      <c r="F11" s="117" t="s">
        <v>204</v>
      </c>
      <c r="G11" s="66" t="s">
        <v>205</v>
      </c>
    </row>
    <row r="12" spans="1:7" s="123" customFormat="1" ht="91.5" customHeight="1" x14ac:dyDescent="0.25">
      <c r="A12" s="66" t="s">
        <v>106</v>
      </c>
      <c r="B12" s="118" t="s">
        <v>206</v>
      </c>
      <c r="C12" s="119"/>
      <c r="D12" s="120"/>
      <c r="E12" s="121">
        <f>E13+E17+E23+E26</f>
        <v>20</v>
      </c>
      <c r="F12" s="121">
        <f>F13+F17+F23+F26</f>
        <v>20</v>
      </c>
      <c r="G12" s="122"/>
    </row>
    <row r="13" spans="1:7" s="124" customFormat="1" ht="24" customHeight="1" x14ac:dyDescent="0.25">
      <c r="A13" s="14">
        <v>1</v>
      </c>
      <c r="B13" s="118" t="s">
        <v>207</v>
      </c>
      <c r="C13" s="119"/>
      <c r="D13" s="120"/>
      <c r="E13" s="121">
        <f>5-(E14+E15+E16)</f>
        <v>5</v>
      </c>
      <c r="F13" s="121">
        <f>5-(F14+F15+F16)</f>
        <v>5</v>
      </c>
      <c r="G13" s="122"/>
    </row>
    <row r="14" spans="1:7" s="32" customFormat="1" ht="102.75" customHeight="1" x14ac:dyDescent="0.25">
      <c r="A14" s="14" t="s">
        <v>208</v>
      </c>
      <c r="B14" s="125" t="s">
        <v>209</v>
      </c>
      <c r="C14" s="126"/>
      <c r="D14" s="127"/>
      <c r="E14" s="14"/>
      <c r="F14" s="128">
        <v>0</v>
      </c>
      <c r="G14" s="14"/>
    </row>
    <row r="15" spans="1:7" s="35" customFormat="1" ht="66.75" customHeight="1" x14ac:dyDescent="0.25">
      <c r="A15" s="14" t="s">
        <v>210</v>
      </c>
      <c r="B15" s="125" t="s">
        <v>211</v>
      </c>
      <c r="C15" s="126"/>
      <c r="D15" s="127"/>
      <c r="E15" s="14"/>
      <c r="F15" s="128">
        <v>0</v>
      </c>
      <c r="G15" s="129"/>
    </row>
    <row r="16" spans="1:7" s="35" customFormat="1" ht="71.45" customHeight="1" x14ac:dyDescent="0.25">
      <c r="A16" s="14" t="s">
        <v>212</v>
      </c>
      <c r="B16" s="125" t="s">
        <v>213</v>
      </c>
      <c r="C16" s="126"/>
      <c r="D16" s="127"/>
      <c r="E16" s="14"/>
      <c r="F16" s="128">
        <v>0</v>
      </c>
      <c r="G16" s="129"/>
    </row>
    <row r="17" spans="1:7" s="35" customFormat="1" ht="48" customHeight="1" x14ac:dyDescent="0.25">
      <c r="A17" s="14">
        <v>2</v>
      </c>
      <c r="B17" s="118" t="s">
        <v>214</v>
      </c>
      <c r="C17" s="119"/>
      <c r="D17" s="120"/>
      <c r="E17" s="121">
        <f>6-(E18+E19+E20+E21+E22)</f>
        <v>6</v>
      </c>
      <c r="F17" s="121">
        <f>6-(F18+F19+F20+F21+F22)</f>
        <v>6</v>
      </c>
      <c r="G17" s="128"/>
    </row>
    <row r="18" spans="1:7" s="35" customFormat="1" ht="43.9" customHeight="1" x14ac:dyDescent="0.25">
      <c r="A18" s="128" t="s">
        <v>215</v>
      </c>
      <c r="B18" s="125" t="s">
        <v>216</v>
      </c>
      <c r="C18" s="126"/>
      <c r="D18" s="127"/>
      <c r="E18" s="128"/>
      <c r="F18" s="128">
        <v>0</v>
      </c>
      <c r="G18" s="129"/>
    </row>
    <row r="19" spans="1:7" s="35" customFormat="1" ht="42" customHeight="1" x14ac:dyDescent="0.25">
      <c r="A19" s="128" t="s">
        <v>217</v>
      </c>
      <c r="B19" s="125" t="s">
        <v>218</v>
      </c>
      <c r="C19" s="126"/>
      <c r="D19" s="127"/>
      <c r="E19" s="128"/>
      <c r="F19" s="128">
        <v>0</v>
      </c>
      <c r="G19" s="130"/>
    </row>
    <row r="20" spans="1:7" s="35" customFormat="1" ht="54.75" customHeight="1" x14ac:dyDescent="0.25">
      <c r="A20" s="14" t="s">
        <v>219</v>
      </c>
      <c r="B20" s="125" t="s">
        <v>220</v>
      </c>
      <c r="C20" s="126"/>
      <c r="D20" s="127"/>
      <c r="E20" s="14"/>
      <c r="F20" s="128">
        <v>0</v>
      </c>
      <c r="G20" s="131"/>
    </row>
    <row r="21" spans="1:7" s="35" customFormat="1" ht="68.25" customHeight="1" x14ac:dyDescent="0.25">
      <c r="A21" s="14" t="s">
        <v>221</v>
      </c>
      <c r="B21" s="125" t="s">
        <v>222</v>
      </c>
      <c r="C21" s="126"/>
      <c r="D21" s="127"/>
      <c r="E21" s="14"/>
      <c r="F21" s="128">
        <v>0</v>
      </c>
      <c r="G21" s="131"/>
    </row>
    <row r="22" spans="1:7" s="35" customFormat="1" ht="31.35" customHeight="1" x14ac:dyDescent="0.25">
      <c r="A22" s="14" t="s">
        <v>223</v>
      </c>
      <c r="B22" s="125" t="s">
        <v>224</v>
      </c>
      <c r="C22" s="126"/>
      <c r="D22" s="127"/>
      <c r="E22" s="14"/>
      <c r="F22" s="128">
        <v>0</v>
      </c>
      <c r="G22" s="129"/>
    </row>
    <row r="23" spans="1:7" s="124" customFormat="1" ht="43.9" customHeight="1" x14ac:dyDescent="0.25">
      <c r="A23" s="14">
        <v>3</v>
      </c>
      <c r="B23" s="118" t="s">
        <v>225</v>
      </c>
      <c r="C23" s="119"/>
      <c r="D23" s="120"/>
      <c r="E23" s="121">
        <f>5-(E24+E25)</f>
        <v>5</v>
      </c>
      <c r="F23" s="121">
        <f>5-(F24+F25)</f>
        <v>5</v>
      </c>
      <c r="G23" s="122"/>
    </row>
    <row r="24" spans="1:7" s="35" customFormat="1" ht="82.7" customHeight="1" x14ac:dyDescent="0.25">
      <c r="A24" s="31" t="s">
        <v>226</v>
      </c>
      <c r="B24" s="125" t="s">
        <v>227</v>
      </c>
      <c r="C24" s="126"/>
      <c r="D24" s="127"/>
      <c r="E24" s="31"/>
      <c r="F24" s="132">
        <v>0</v>
      </c>
      <c r="G24" s="128"/>
    </row>
    <row r="25" spans="1:7" s="35" customFormat="1" ht="52.7" customHeight="1" x14ac:dyDescent="0.25">
      <c r="A25" s="31" t="s">
        <v>228</v>
      </c>
      <c r="B25" s="133" t="s">
        <v>229</v>
      </c>
      <c r="C25" s="134"/>
      <c r="D25" s="135"/>
      <c r="E25" s="31"/>
      <c r="F25" s="132">
        <v>0</v>
      </c>
      <c r="G25" s="129"/>
    </row>
    <row r="26" spans="1:7" s="35" customFormat="1" ht="132.75" customHeight="1" x14ac:dyDescent="0.25">
      <c r="A26" s="136">
        <v>4</v>
      </c>
      <c r="B26" s="118" t="s">
        <v>230</v>
      </c>
      <c r="C26" s="119"/>
      <c r="D26" s="120"/>
      <c r="E26" s="121">
        <f>4-(E27+E28+E29)</f>
        <v>4</v>
      </c>
      <c r="F26" s="121">
        <f>4-(F27+F28+F29)</f>
        <v>4</v>
      </c>
      <c r="G26" s="129"/>
    </row>
    <row r="27" spans="1:7" s="35" customFormat="1" ht="53.25" customHeight="1" x14ac:dyDescent="0.25">
      <c r="A27" s="31" t="s">
        <v>231</v>
      </c>
      <c r="B27" s="125" t="s">
        <v>232</v>
      </c>
      <c r="C27" s="126"/>
      <c r="D27" s="127"/>
      <c r="E27" s="31"/>
      <c r="F27" s="132">
        <v>0</v>
      </c>
      <c r="G27" s="129"/>
    </row>
    <row r="28" spans="1:7" s="35" customFormat="1" ht="48.75" customHeight="1" x14ac:dyDescent="0.25">
      <c r="A28" s="31" t="s">
        <v>233</v>
      </c>
      <c r="B28" s="125" t="s">
        <v>234</v>
      </c>
      <c r="C28" s="126"/>
      <c r="D28" s="127"/>
      <c r="E28" s="31"/>
      <c r="F28" s="132">
        <v>0</v>
      </c>
      <c r="G28" s="128"/>
    </row>
    <row r="29" spans="1:7" s="35" customFormat="1" ht="48" customHeight="1" x14ac:dyDescent="0.25">
      <c r="A29" s="31" t="s">
        <v>235</v>
      </c>
      <c r="B29" s="125" t="s">
        <v>236</v>
      </c>
      <c r="C29" s="126"/>
      <c r="D29" s="127"/>
      <c r="E29" s="31"/>
      <c r="F29" s="132">
        <v>0</v>
      </c>
      <c r="G29" s="129"/>
    </row>
    <row r="30" spans="1:7" s="35" customFormat="1" ht="27" customHeight="1" x14ac:dyDescent="0.25">
      <c r="A30" s="66" t="s">
        <v>133</v>
      </c>
      <c r="B30" s="137" t="s">
        <v>237</v>
      </c>
      <c r="C30" s="138"/>
      <c r="D30" s="139"/>
      <c r="E30" s="121">
        <f>E31+E33+E35+E37+E39+E42</f>
        <v>20</v>
      </c>
      <c r="F30" s="121">
        <f>F31+F33+F35+F37+F39+F42</f>
        <v>11</v>
      </c>
      <c r="G30" s="129"/>
    </row>
    <row r="31" spans="1:7" s="123" customFormat="1" ht="40.15" customHeight="1" x14ac:dyDescent="0.25">
      <c r="A31" s="14">
        <v>5</v>
      </c>
      <c r="B31" s="118" t="s">
        <v>238</v>
      </c>
      <c r="C31" s="119"/>
      <c r="D31" s="120"/>
      <c r="E31" s="140">
        <v>1</v>
      </c>
      <c r="F31" s="141">
        <f>F32</f>
        <v>1</v>
      </c>
      <c r="G31" s="122"/>
    </row>
    <row r="32" spans="1:7" s="124" customFormat="1" ht="52.7" customHeight="1" x14ac:dyDescent="0.25">
      <c r="A32" s="14"/>
      <c r="B32" s="125" t="s">
        <v>239</v>
      </c>
      <c r="C32" s="126"/>
      <c r="D32" s="127"/>
      <c r="E32" s="142"/>
      <c r="F32" s="143">
        <v>1</v>
      </c>
      <c r="G32" s="122"/>
    </row>
    <row r="33" spans="1:7" s="32" customFormat="1" ht="54.6" customHeight="1" x14ac:dyDescent="0.25">
      <c r="A33" s="14">
        <v>6</v>
      </c>
      <c r="B33" s="118" t="s">
        <v>240</v>
      </c>
      <c r="C33" s="119"/>
      <c r="D33" s="120"/>
      <c r="E33" s="140">
        <v>2</v>
      </c>
      <c r="F33" s="141">
        <f>F34</f>
        <v>2</v>
      </c>
      <c r="G33" s="14"/>
    </row>
    <row r="34" spans="1:7" s="32" customFormat="1" ht="51.95" customHeight="1" x14ac:dyDescent="0.25">
      <c r="A34" s="14"/>
      <c r="B34" s="144" t="s">
        <v>241</v>
      </c>
      <c r="C34" s="145"/>
      <c r="D34" s="146"/>
      <c r="E34" s="142"/>
      <c r="F34" s="143">
        <v>2</v>
      </c>
      <c r="G34" s="128"/>
    </row>
    <row r="35" spans="1:7" s="32" customFormat="1" ht="41.45" customHeight="1" x14ac:dyDescent="0.25">
      <c r="A35" s="14">
        <v>7</v>
      </c>
      <c r="B35" s="118" t="s">
        <v>242</v>
      </c>
      <c r="C35" s="119"/>
      <c r="D35" s="120"/>
      <c r="E35" s="140">
        <v>2</v>
      </c>
      <c r="F35" s="141">
        <f>F36</f>
        <v>0</v>
      </c>
      <c r="G35" s="14"/>
    </row>
    <row r="36" spans="1:7" s="35" customFormat="1" ht="61.5" customHeight="1" x14ac:dyDescent="0.25">
      <c r="A36" s="14"/>
      <c r="B36" s="133" t="s">
        <v>243</v>
      </c>
      <c r="C36" s="134"/>
      <c r="D36" s="135"/>
      <c r="E36" s="142"/>
      <c r="F36" s="143">
        <v>0</v>
      </c>
      <c r="G36" s="147"/>
    </row>
    <row r="37" spans="1:7" s="124" customFormat="1" ht="43.9" customHeight="1" x14ac:dyDescent="0.25">
      <c r="A37" s="14">
        <v>8</v>
      </c>
      <c r="B37" s="118" t="s">
        <v>244</v>
      </c>
      <c r="C37" s="119"/>
      <c r="D37" s="120"/>
      <c r="E37" s="140">
        <v>2</v>
      </c>
      <c r="F37" s="141">
        <f>F38</f>
        <v>2</v>
      </c>
      <c r="G37" s="122"/>
    </row>
    <row r="38" spans="1:7" s="35" customFormat="1" ht="65.099999999999994" customHeight="1" x14ac:dyDescent="0.25">
      <c r="A38" s="14"/>
      <c r="B38" s="125" t="s">
        <v>245</v>
      </c>
      <c r="C38" s="126"/>
      <c r="D38" s="127"/>
      <c r="E38" s="142"/>
      <c r="F38" s="143">
        <v>2</v>
      </c>
      <c r="G38" s="129"/>
    </row>
    <row r="39" spans="1:7" s="35" customFormat="1" ht="51.95" customHeight="1" x14ac:dyDescent="0.25">
      <c r="A39" s="14">
        <v>9</v>
      </c>
      <c r="B39" s="118" t="s">
        <v>246</v>
      </c>
      <c r="C39" s="119"/>
      <c r="D39" s="120"/>
      <c r="E39" s="140">
        <v>8</v>
      </c>
      <c r="F39" s="141">
        <f>IF((F40+F41)&gt;8,"8",(F40+F41))</f>
        <v>4</v>
      </c>
      <c r="G39" s="129"/>
    </row>
    <row r="40" spans="1:7" s="35" customFormat="1" ht="72.599999999999994" customHeight="1" x14ac:dyDescent="0.25">
      <c r="A40" s="14" t="s">
        <v>247</v>
      </c>
      <c r="B40" s="125" t="s">
        <v>248</v>
      </c>
      <c r="C40" s="126"/>
      <c r="D40" s="127"/>
      <c r="E40" s="142"/>
      <c r="F40" s="143">
        <v>4</v>
      </c>
      <c r="G40" s="129"/>
    </row>
    <row r="41" spans="1:7" s="35" customFormat="1" ht="149.25" customHeight="1" x14ac:dyDescent="0.25">
      <c r="A41" s="14" t="s">
        <v>249</v>
      </c>
      <c r="B41" s="133" t="s">
        <v>250</v>
      </c>
      <c r="C41" s="134"/>
      <c r="D41" s="135"/>
      <c r="E41" s="142"/>
      <c r="F41" s="143">
        <v>0</v>
      </c>
      <c r="G41" s="129"/>
    </row>
    <row r="42" spans="1:7" s="35" customFormat="1" ht="53.25" customHeight="1" x14ac:dyDescent="0.25">
      <c r="A42" s="14">
        <v>10</v>
      </c>
      <c r="B42" s="118" t="s">
        <v>251</v>
      </c>
      <c r="C42" s="119"/>
      <c r="D42" s="120"/>
      <c r="E42" s="140">
        <v>5</v>
      </c>
      <c r="F42" s="141">
        <f>IF((F43+F44)&gt;5,"5",(F43+F44))</f>
        <v>2</v>
      </c>
      <c r="G42" s="129"/>
    </row>
    <row r="43" spans="1:7" s="124" customFormat="1" ht="108" customHeight="1" x14ac:dyDescent="0.25">
      <c r="A43" s="14" t="s">
        <v>252</v>
      </c>
      <c r="B43" s="125" t="s">
        <v>253</v>
      </c>
      <c r="C43" s="126"/>
      <c r="D43" s="127"/>
      <c r="E43" s="142"/>
      <c r="F43" s="143">
        <v>0</v>
      </c>
      <c r="G43" s="122"/>
    </row>
    <row r="44" spans="1:7" s="32" customFormat="1" ht="72.75" customHeight="1" x14ac:dyDescent="0.25">
      <c r="A44" s="14" t="s">
        <v>254</v>
      </c>
      <c r="B44" s="125" t="s">
        <v>255</v>
      </c>
      <c r="C44" s="126"/>
      <c r="D44" s="127"/>
      <c r="E44" s="142"/>
      <c r="F44" s="143">
        <v>2</v>
      </c>
      <c r="G44" s="14"/>
    </row>
    <row r="45" spans="1:7" s="65" customFormat="1" ht="29.25" customHeight="1" x14ac:dyDescent="0.25">
      <c r="A45" s="64"/>
      <c r="B45" s="148" t="s">
        <v>256</v>
      </c>
      <c r="C45" s="149"/>
      <c r="D45" s="150"/>
      <c r="E45" s="151">
        <f>E12+E30</f>
        <v>40</v>
      </c>
      <c r="F45" s="151">
        <f>F12+F30</f>
        <v>31</v>
      </c>
      <c r="G45" s="66"/>
    </row>
    <row r="46" spans="1:7" s="32" customFormat="1" ht="13.5" customHeight="1" x14ac:dyDescent="0.25">
      <c r="A46" s="17"/>
      <c r="B46" s="18"/>
      <c r="C46" s="18"/>
      <c r="D46" s="18"/>
      <c r="E46" s="17"/>
      <c r="F46" s="17"/>
      <c r="G46" s="116"/>
    </row>
    <row r="47" spans="1:7" s="32" customFormat="1" ht="31.5" customHeight="1" x14ac:dyDescent="0.25">
      <c r="A47" s="17"/>
      <c r="B47" s="152" t="s">
        <v>257</v>
      </c>
      <c r="C47" s="152"/>
      <c r="D47" s="152"/>
      <c r="E47" s="152"/>
      <c r="F47" s="17"/>
      <c r="G47" s="116"/>
    </row>
    <row r="48" spans="1:7" s="32" customFormat="1" ht="81.400000000000006" customHeight="1" x14ac:dyDescent="0.25">
      <c r="A48" s="153" t="s">
        <v>268</v>
      </c>
      <c r="B48" s="153"/>
      <c r="C48" s="153"/>
      <c r="D48" s="153"/>
      <c r="E48" s="153"/>
      <c r="F48" s="153"/>
      <c r="G48" s="153"/>
    </row>
    <row r="49" spans="1:7" ht="20.25" customHeight="1" x14ac:dyDescent="0.25">
      <c r="A49" s="40"/>
      <c r="B49" s="154"/>
      <c r="C49" s="154"/>
      <c r="D49" s="155" t="s">
        <v>259</v>
      </c>
      <c r="E49" s="155"/>
      <c r="F49" s="155"/>
      <c r="G49" s="155"/>
    </row>
    <row r="50" spans="1:7" s="114" customFormat="1" ht="16.5" x14ac:dyDescent="0.25">
      <c r="A50" s="65"/>
      <c r="B50" s="65"/>
      <c r="C50" s="65"/>
      <c r="D50" s="109" t="s">
        <v>260</v>
      </c>
      <c r="E50" s="109"/>
      <c r="F50" s="109"/>
      <c r="G50" s="109"/>
    </row>
    <row r="51" spans="1:7" ht="21.75" customHeight="1" x14ac:dyDescent="0.25">
      <c r="D51" s="112" t="s">
        <v>261</v>
      </c>
      <c r="E51" s="112"/>
      <c r="F51" s="112"/>
      <c r="G51" s="112"/>
    </row>
    <row r="52" spans="1:7" ht="34.5" customHeight="1" x14ac:dyDescent="0.25"/>
    <row r="53" spans="1:7" ht="33" customHeight="1" x14ac:dyDescent="0.25"/>
    <row r="54" spans="1:7" ht="34.5" customHeight="1" x14ac:dyDescent="0.25">
      <c r="D54" s="156"/>
      <c r="E54" s="156"/>
      <c r="F54" s="156"/>
      <c r="G54" s="156"/>
    </row>
    <row r="56" spans="1:7" s="40" customFormat="1" ht="20.25" customHeight="1" x14ac:dyDescent="0.25">
      <c r="A56" s="17"/>
      <c r="B56" s="18"/>
      <c r="C56" s="17"/>
      <c r="D56" s="17"/>
      <c r="E56" s="17"/>
      <c r="F56" s="17"/>
      <c r="G56" s="116"/>
    </row>
    <row r="57" spans="1:7" s="65" customFormat="1" ht="35.25" customHeight="1" x14ac:dyDescent="0.25">
      <c r="A57" s="17"/>
      <c r="B57" s="18"/>
      <c r="C57" s="17"/>
      <c r="D57" s="17"/>
      <c r="E57" s="17"/>
      <c r="F57" s="17"/>
      <c r="G57" s="116"/>
    </row>
  </sheetData>
  <mergeCells count="50">
    <mergeCell ref="D51:G51"/>
    <mergeCell ref="D54:G54"/>
    <mergeCell ref="B44:D44"/>
    <mergeCell ref="B45:D45"/>
    <mergeCell ref="B47:E47"/>
    <mergeCell ref="A48:G48"/>
    <mergeCell ref="D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topLeftCell="A40" workbookViewId="0">
      <selection activeCell="E53" sqref="E53"/>
    </sheetView>
  </sheetViews>
  <sheetFormatPr defaultRowHeight="15.75" x14ac:dyDescent="0.25"/>
  <cols>
    <col min="1" max="1" width="5.42578125" style="17" bestFit="1" customWidth="1"/>
    <col min="2" max="2" width="27.140625" style="18" customWidth="1"/>
    <col min="3" max="3" width="13.5703125" style="17" customWidth="1"/>
    <col min="4" max="4" width="12.5703125" style="17" customWidth="1"/>
    <col min="5" max="5" width="10" style="17" customWidth="1"/>
    <col min="6" max="6" width="16" style="17" customWidth="1"/>
    <col min="7" max="7" width="11.28515625" style="116" customWidth="1"/>
    <col min="8" max="256" width="9.140625" style="17"/>
    <col min="257" max="257" width="5.42578125" style="17" bestFit="1" customWidth="1"/>
    <col min="258" max="258" width="27.140625" style="17" customWidth="1"/>
    <col min="259" max="259" width="13.5703125" style="17" customWidth="1"/>
    <col min="260" max="260" width="12.5703125" style="17" customWidth="1"/>
    <col min="261" max="261" width="10" style="17" customWidth="1"/>
    <col min="262" max="262" width="16" style="17" customWidth="1"/>
    <col min="263" max="263" width="11.28515625" style="17" customWidth="1"/>
    <col min="264" max="512" width="9.140625" style="17"/>
    <col min="513" max="513" width="5.42578125" style="17" bestFit="1" customWidth="1"/>
    <col min="514" max="514" width="27.140625" style="17" customWidth="1"/>
    <col min="515" max="515" width="13.5703125" style="17" customWidth="1"/>
    <col min="516" max="516" width="12.5703125" style="17" customWidth="1"/>
    <col min="517" max="517" width="10" style="17" customWidth="1"/>
    <col min="518" max="518" width="16" style="17" customWidth="1"/>
    <col min="519" max="519" width="11.28515625" style="17" customWidth="1"/>
    <col min="520" max="768" width="9.140625" style="17"/>
    <col min="769" max="769" width="5.42578125" style="17" bestFit="1" customWidth="1"/>
    <col min="770" max="770" width="27.140625" style="17" customWidth="1"/>
    <col min="771" max="771" width="13.5703125" style="17" customWidth="1"/>
    <col min="772" max="772" width="12.5703125" style="17" customWidth="1"/>
    <col min="773" max="773" width="10" style="17" customWidth="1"/>
    <col min="774" max="774" width="16" style="17" customWidth="1"/>
    <col min="775" max="775" width="11.28515625" style="17" customWidth="1"/>
    <col min="776" max="1024" width="9.140625" style="17"/>
    <col min="1025" max="1025" width="5.42578125" style="17" bestFit="1" customWidth="1"/>
    <col min="1026" max="1026" width="27.140625" style="17" customWidth="1"/>
    <col min="1027" max="1027" width="13.5703125" style="17" customWidth="1"/>
    <col min="1028" max="1028" width="12.5703125" style="17" customWidth="1"/>
    <col min="1029" max="1029" width="10" style="17" customWidth="1"/>
    <col min="1030" max="1030" width="16" style="17" customWidth="1"/>
    <col min="1031" max="1031" width="11.28515625" style="17" customWidth="1"/>
    <col min="1032" max="1280" width="9.140625" style="17"/>
    <col min="1281" max="1281" width="5.42578125" style="17" bestFit="1" customWidth="1"/>
    <col min="1282" max="1282" width="27.140625" style="17" customWidth="1"/>
    <col min="1283" max="1283" width="13.5703125" style="17" customWidth="1"/>
    <col min="1284" max="1284" width="12.5703125" style="17" customWidth="1"/>
    <col min="1285" max="1285" width="10" style="17" customWidth="1"/>
    <col min="1286" max="1286" width="16" style="17" customWidth="1"/>
    <col min="1287" max="1287" width="11.28515625" style="17" customWidth="1"/>
    <col min="1288" max="1536" width="9.140625" style="17"/>
    <col min="1537" max="1537" width="5.42578125" style="17" bestFit="1" customWidth="1"/>
    <col min="1538" max="1538" width="27.140625" style="17" customWidth="1"/>
    <col min="1539" max="1539" width="13.5703125" style="17" customWidth="1"/>
    <col min="1540" max="1540" width="12.5703125" style="17" customWidth="1"/>
    <col min="1541" max="1541" width="10" style="17" customWidth="1"/>
    <col min="1542" max="1542" width="16" style="17" customWidth="1"/>
    <col min="1543" max="1543" width="11.28515625" style="17" customWidth="1"/>
    <col min="1544" max="1792" width="9.140625" style="17"/>
    <col min="1793" max="1793" width="5.42578125" style="17" bestFit="1" customWidth="1"/>
    <col min="1794" max="1794" width="27.140625" style="17" customWidth="1"/>
    <col min="1795" max="1795" width="13.5703125" style="17" customWidth="1"/>
    <col min="1796" max="1796" width="12.5703125" style="17" customWidth="1"/>
    <col min="1797" max="1797" width="10" style="17" customWidth="1"/>
    <col min="1798" max="1798" width="16" style="17" customWidth="1"/>
    <col min="1799" max="1799" width="11.28515625" style="17" customWidth="1"/>
    <col min="1800" max="2048" width="9.140625" style="17"/>
    <col min="2049" max="2049" width="5.42578125" style="17" bestFit="1" customWidth="1"/>
    <col min="2050" max="2050" width="27.140625" style="17" customWidth="1"/>
    <col min="2051" max="2051" width="13.5703125" style="17" customWidth="1"/>
    <col min="2052" max="2052" width="12.5703125" style="17" customWidth="1"/>
    <col min="2053" max="2053" width="10" style="17" customWidth="1"/>
    <col min="2054" max="2054" width="16" style="17" customWidth="1"/>
    <col min="2055" max="2055" width="11.28515625" style="17" customWidth="1"/>
    <col min="2056" max="2304" width="9.140625" style="17"/>
    <col min="2305" max="2305" width="5.42578125" style="17" bestFit="1" customWidth="1"/>
    <col min="2306" max="2306" width="27.140625" style="17" customWidth="1"/>
    <col min="2307" max="2307" width="13.5703125" style="17" customWidth="1"/>
    <col min="2308" max="2308" width="12.5703125" style="17" customWidth="1"/>
    <col min="2309" max="2309" width="10" style="17" customWidth="1"/>
    <col min="2310" max="2310" width="16" style="17" customWidth="1"/>
    <col min="2311" max="2311" width="11.28515625" style="17" customWidth="1"/>
    <col min="2312" max="2560" width="9.140625" style="17"/>
    <col min="2561" max="2561" width="5.42578125" style="17" bestFit="1" customWidth="1"/>
    <col min="2562" max="2562" width="27.140625" style="17" customWidth="1"/>
    <col min="2563" max="2563" width="13.5703125" style="17" customWidth="1"/>
    <col min="2564" max="2564" width="12.5703125" style="17" customWidth="1"/>
    <col min="2565" max="2565" width="10" style="17" customWidth="1"/>
    <col min="2566" max="2566" width="16" style="17" customWidth="1"/>
    <col min="2567" max="2567" width="11.28515625" style="17" customWidth="1"/>
    <col min="2568" max="2816" width="9.140625" style="17"/>
    <col min="2817" max="2817" width="5.42578125" style="17" bestFit="1" customWidth="1"/>
    <col min="2818" max="2818" width="27.140625" style="17" customWidth="1"/>
    <col min="2819" max="2819" width="13.5703125" style="17" customWidth="1"/>
    <col min="2820" max="2820" width="12.5703125" style="17" customWidth="1"/>
    <col min="2821" max="2821" width="10" style="17" customWidth="1"/>
    <col min="2822" max="2822" width="16" style="17" customWidth="1"/>
    <col min="2823" max="2823" width="11.28515625" style="17" customWidth="1"/>
    <col min="2824" max="3072" width="9.140625" style="17"/>
    <col min="3073" max="3073" width="5.42578125" style="17" bestFit="1" customWidth="1"/>
    <col min="3074" max="3074" width="27.140625" style="17" customWidth="1"/>
    <col min="3075" max="3075" width="13.5703125" style="17" customWidth="1"/>
    <col min="3076" max="3076" width="12.5703125" style="17" customWidth="1"/>
    <col min="3077" max="3077" width="10" style="17" customWidth="1"/>
    <col min="3078" max="3078" width="16" style="17" customWidth="1"/>
    <col min="3079" max="3079" width="11.28515625" style="17" customWidth="1"/>
    <col min="3080" max="3328" width="9.140625" style="17"/>
    <col min="3329" max="3329" width="5.42578125" style="17" bestFit="1" customWidth="1"/>
    <col min="3330" max="3330" width="27.140625" style="17" customWidth="1"/>
    <col min="3331" max="3331" width="13.5703125" style="17" customWidth="1"/>
    <col min="3332" max="3332" width="12.5703125" style="17" customWidth="1"/>
    <col min="3333" max="3333" width="10" style="17" customWidth="1"/>
    <col min="3334" max="3334" width="16" style="17" customWidth="1"/>
    <col min="3335" max="3335" width="11.28515625" style="17" customWidth="1"/>
    <col min="3336" max="3584" width="9.140625" style="17"/>
    <col min="3585" max="3585" width="5.42578125" style="17" bestFit="1" customWidth="1"/>
    <col min="3586" max="3586" width="27.140625" style="17" customWidth="1"/>
    <col min="3587" max="3587" width="13.5703125" style="17" customWidth="1"/>
    <col min="3588" max="3588" width="12.5703125" style="17" customWidth="1"/>
    <col min="3589" max="3589" width="10" style="17" customWidth="1"/>
    <col min="3590" max="3590" width="16" style="17" customWidth="1"/>
    <col min="3591" max="3591" width="11.28515625" style="17" customWidth="1"/>
    <col min="3592" max="3840" width="9.140625" style="17"/>
    <col min="3841" max="3841" width="5.42578125" style="17" bestFit="1" customWidth="1"/>
    <col min="3842" max="3842" width="27.140625" style="17" customWidth="1"/>
    <col min="3843" max="3843" width="13.5703125" style="17" customWidth="1"/>
    <col min="3844" max="3844" width="12.5703125" style="17" customWidth="1"/>
    <col min="3845" max="3845" width="10" style="17" customWidth="1"/>
    <col min="3846" max="3846" width="16" style="17" customWidth="1"/>
    <col min="3847" max="3847" width="11.28515625" style="17" customWidth="1"/>
    <col min="3848" max="4096" width="9.140625" style="17"/>
    <col min="4097" max="4097" width="5.42578125" style="17" bestFit="1" customWidth="1"/>
    <col min="4098" max="4098" width="27.140625" style="17" customWidth="1"/>
    <col min="4099" max="4099" width="13.5703125" style="17" customWidth="1"/>
    <col min="4100" max="4100" width="12.5703125" style="17" customWidth="1"/>
    <col min="4101" max="4101" width="10" style="17" customWidth="1"/>
    <col min="4102" max="4102" width="16" style="17" customWidth="1"/>
    <col min="4103" max="4103" width="11.28515625" style="17" customWidth="1"/>
    <col min="4104" max="4352" width="9.140625" style="17"/>
    <col min="4353" max="4353" width="5.42578125" style="17" bestFit="1" customWidth="1"/>
    <col min="4354" max="4354" width="27.140625" style="17" customWidth="1"/>
    <col min="4355" max="4355" width="13.5703125" style="17" customWidth="1"/>
    <col min="4356" max="4356" width="12.5703125" style="17" customWidth="1"/>
    <col min="4357" max="4357" width="10" style="17" customWidth="1"/>
    <col min="4358" max="4358" width="16" style="17" customWidth="1"/>
    <col min="4359" max="4359" width="11.28515625" style="17" customWidth="1"/>
    <col min="4360" max="4608" width="9.140625" style="17"/>
    <col min="4609" max="4609" width="5.42578125" style="17" bestFit="1" customWidth="1"/>
    <col min="4610" max="4610" width="27.140625" style="17" customWidth="1"/>
    <col min="4611" max="4611" width="13.5703125" style="17" customWidth="1"/>
    <col min="4612" max="4612" width="12.5703125" style="17" customWidth="1"/>
    <col min="4613" max="4613" width="10" style="17" customWidth="1"/>
    <col min="4614" max="4614" width="16" style="17" customWidth="1"/>
    <col min="4615" max="4615" width="11.28515625" style="17" customWidth="1"/>
    <col min="4616" max="4864" width="9.140625" style="17"/>
    <col min="4865" max="4865" width="5.42578125" style="17" bestFit="1" customWidth="1"/>
    <col min="4866" max="4866" width="27.140625" style="17" customWidth="1"/>
    <col min="4867" max="4867" width="13.5703125" style="17" customWidth="1"/>
    <col min="4868" max="4868" width="12.5703125" style="17" customWidth="1"/>
    <col min="4869" max="4869" width="10" style="17" customWidth="1"/>
    <col min="4870" max="4870" width="16" style="17" customWidth="1"/>
    <col min="4871" max="4871" width="11.28515625" style="17" customWidth="1"/>
    <col min="4872" max="5120" width="9.140625" style="17"/>
    <col min="5121" max="5121" width="5.42578125" style="17" bestFit="1" customWidth="1"/>
    <col min="5122" max="5122" width="27.140625" style="17" customWidth="1"/>
    <col min="5123" max="5123" width="13.5703125" style="17" customWidth="1"/>
    <col min="5124" max="5124" width="12.5703125" style="17" customWidth="1"/>
    <col min="5125" max="5125" width="10" style="17" customWidth="1"/>
    <col min="5126" max="5126" width="16" style="17" customWidth="1"/>
    <col min="5127" max="5127" width="11.28515625" style="17" customWidth="1"/>
    <col min="5128" max="5376" width="9.140625" style="17"/>
    <col min="5377" max="5377" width="5.42578125" style="17" bestFit="1" customWidth="1"/>
    <col min="5378" max="5378" width="27.140625" style="17" customWidth="1"/>
    <col min="5379" max="5379" width="13.5703125" style="17" customWidth="1"/>
    <col min="5380" max="5380" width="12.5703125" style="17" customWidth="1"/>
    <col min="5381" max="5381" width="10" style="17" customWidth="1"/>
    <col min="5382" max="5382" width="16" style="17" customWidth="1"/>
    <col min="5383" max="5383" width="11.28515625" style="17" customWidth="1"/>
    <col min="5384" max="5632" width="9.140625" style="17"/>
    <col min="5633" max="5633" width="5.42578125" style="17" bestFit="1" customWidth="1"/>
    <col min="5634" max="5634" width="27.140625" style="17" customWidth="1"/>
    <col min="5635" max="5635" width="13.5703125" style="17" customWidth="1"/>
    <col min="5636" max="5636" width="12.5703125" style="17" customWidth="1"/>
    <col min="5637" max="5637" width="10" style="17" customWidth="1"/>
    <col min="5638" max="5638" width="16" style="17" customWidth="1"/>
    <col min="5639" max="5639" width="11.28515625" style="17" customWidth="1"/>
    <col min="5640" max="5888" width="9.140625" style="17"/>
    <col min="5889" max="5889" width="5.42578125" style="17" bestFit="1" customWidth="1"/>
    <col min="5890" max="5890" width="27.140625" style="17" customWidth="1"/>
    <col min="5891" max="5891" width="13.5703125" style="17" customWidth="1"/>
    <col min="5892" max="5892" width="12.5703125" style="17" customWidth="1"/>
    <col min="5893" max="5893" width="10" style="17" customWidth="1"/>
    <col min="5894" max="5894" width="16" style="17" customWidth="1"/>
    <col min="5895" max="5895" width="11.28515625" style="17" customWidth="1"/>
    <col min="5896" max="6144" width="9.140625" style="17"/>
    <col min="6145" max="6145" width="5.42578125" style="17" bestFit="1" customWidth="1"/>
    <col min="6146" max="6146" width="27.140625" style="17" customWidth="1"/>
    <col min="6147" max="6147" width="13.5703125" style="17" customWidth="1"/>
    <col min="6148" max="6148" width="12.5703125" style="17" customWidth="1"/>
    <col min="6149" max="6149" width="10" style="17" customWidth="1"/>
    <col min="6150" max="6150" width="16" style="17" customWidth="1"/>
    <col min="6151" max="6151" width="11.28515625" style="17" customWidth="1"/>
    <col min="6152" max="6400" width="9.140625" style="17"/>
    <col min="6401" max="6401" width="5.42578125" style="17" bestFit="1" customWidth="1"/>
    <col min="6402" max="6402" width="27.140625" style="17" customWidth="1"/>
    <col min="6403" max="6403" width="13.5703125" style="17" customWidth="1"/>
    <col min="6404" max="6404" width="12.5703125" style="17" customWidth="1"/>
    <col min="6405" max="6405" width="10" style="17" customWidth="1"/>
    <col min="6406" max="6406" width="16" style="17" customWidth="1"/>
    <col min="6407" max="6407" width="11.28515625" style="17" customWidth="1"/>
    <col min="6408" max="6656" width="9.140625" style="17"/>
    <col min="6657" max="6657" width="5.42578125" style="17" bestFit="1" customWidth="1"/>
    <col min="6658" max="6658" width="27.140625" style="17" customWidth="1"/>
    <col min="6659" max="6659" width="13.5703125" style="17" customWidth="1"/>
    <col min="6660" max="6660" width="12.5703125" style="17" customWidth="1"/>
    <col min="6661" max="6661" width="10" style="17" customWidth="1"/>
    <col min="6662" max="6662" width="16" style="17" customWidth="1"/>
    <col min="6663" max="6663" width="11.28515625" style="17" customWidth="1"/>
    <col min="6664" max="6912" width="9.140625" style="17"/>
    <col min="6913" max="6913" width="5.42578125" style="17" bestFit="1" customWidth="1"/>
    <col min="6914" max="6914" width="27.140625" style="17" customWidth="1"/>
    <col min="6915" max="6915" width="13.5703125" style="17" customWidth="1"/>
    <col min="6916" max="6916" width="12.5703125" style="17" customWidth="1"/>
    <col min="6917" max="6917" width="10" style="17" customWidth="1"/>
    <col min="6918" max="6918" width="16" style="17" customWidth="1"/>
    <col min="6919" max="6919" width="11.28515625" style="17" customWidth="1"/>
    <col min="6920" max="7168" width="9.140625" style="17"/>
    <col min="7169" max="7169" width="5.42578125" style="17" bestFit="1" customWidth="1"/>
    <col min="7170" max="7170" width="27.140625" style="17" customWidth="1"/>
    <col min="7171" max="7171" width="13.5703125" style="17" customWidth="1"/>
    <col min="7172" max="7172" width="12.5703125" style="17" customWidth="1"/>
    <col min="7173" max="7173" width="10" style="17" customWidth="1"/>
    <col min="7174" max="7174" width="16" style="17" customWidth="1"/>
    <col min="7175" max="7175" width="11.28515625" style="17" customWidth="1"/>
    <col min="7176" max="7424" width="9.140625" style="17"/>
    <col min="7425" max="7425" width="5.42578125" style="17" bestFit="1" customWidth="1"/>
    <col min="7426" max="7426" width="27.140625" style="17" customWidth="1"/>
    <col min="7427" max="7427" width="13.5703125" style="17" customWidth="1"/>
    <col min="7428" max="7428" width="12.5703125" style="17" customWidth="1"/>
    <col min="7429" max="7429" width="10" style="17" customWidth="1"/>
    <col min="7430" max="7430" width="16" style="17" customWidth="1"/>
    <col min="7431" max="7431" width="11.28515625" style="17" customWidth="1"/>
    <col min="7432" max="7680" width="9.140625" style="17"/>
    <col min="7681" max="7681" width="5.42578125" style="17" bestFit="1" customWidth="1"/>
    <col min="7682" max="7682" width="27.140625" style="17" customWidth="1"/>
    <col min="7683" max="7683" width="13.5703125" style="17" customWidth="1"/>
    <col min="7684" max="7684" width="12.5703125" style="17" customWidth="1"/>
    <col min="7685" max="7685" width="10" style="17" customWidth="1"/>
    <col min="7686" max="7686" width="16" style="17" customWidth="1"/>
    <col min="7687" max="7687" width="11.28515625" style="17" customWidth="1"/>
    <col min="7688" max="7936" width="9.140625" style="17"/>
    <col min="7937" max="7937" width="5.42578125" style="17" bestFit="1" customWidth="1"/>
    <col min="7938" max="7938" width="27.140625" style="17" customWidth="1"/>
    <col min="7939" max="7939" width="13.5703125" style="17" customWidth="1"/>
    <col min="7940" max="7940" width="12.5703125" style="17" customWidth="1"/>
    <col min="7941" max="7941" width="10" style="17" customWidth="1"/>
    <col min="7942" max="7942" width="16" style="17" customWidth="1"/>
    <col min="7943" max="7943" width="11.28515625" style="17" customWidth="1"/>
    <col min="7944" max="8192" width="9.140625" style="17"/>
    <col min="8193" max="8193" width="5.42578125" style="17" bestFit="1" customWidth="1"/>
    <col min="8194" max="8194" width="27.140625" style="17" customWidth="1"/>
    <col min="8195" max="8195" width="13.5703125" style="17" customWidth="1"/>
    <col min="8196" max="8196" width="12.5703125" style="17" customWidth="1"/>
    <col min="8197" max="8197" width="10" style="17" customWidth="1"/>
    <col min="8198" max="8198" width="16" style="17" customWidth="1"/>
    <col min="8199" max="8199" width="11.28515625" style="17" customWidth="1"/>
    <col min="8200" max="8448" width="9.140625" style="17"/>
    <col min="8449" max="8449" width="5.42578125" style="17" bestFit="1" customWidth="1"/>
    <col min="8450" max="8450" width="27.140625" style="17" customWidth="1"/>
    <col min="8451" max="8451" width="13.5703125" style="17" customWidth="1"/>
    <col min="8452" max="8452" width="12.5703125" style="17" customWidth="1"/>
    <col min="8453" max="8453" width="10" style="17" customWidth="1"/>
    <col min="8454" max="8454" width="16" style="17" customWidth="1"/>
    <col min="8455" max="8455" width="11.28515625" style="17" customWidth="1"/>
    <col min="8456" max="8704" width="9.140625" style="17"/>
    <col min="8705" max="8705" width="5.42578125" style="17" bestFit="1" customWidth="1"/>
    <col min="8706" max="8706" width="27.140625" style="17" customWidth="1"/>
    <col min="8707" max="8707" width="13.5703125" style="17" customWidth="1"/>
    <col min="8708" max="8708" width="12.5703125" style="17" customWidth="1"/>
    <col min="8709" max="8709" width="10" style="17" customWidth="1"/>
    <col min="8710" max="8710" width="16" style="17" customWidth="1"/>
    <col min="8711" max="8711" width="11.28515625" style="17" customWidth="1"/>
    <col min="8712" max="8960" width="9.140625" style="17"/>
    <col min="8961" max="8961" width="5.42578125" style="17" bestFit="1" customWidth="1"/>
    <col min="8962" max="8962" width="27.140625" style="17" customWidth="1"/>
    <col min="8963" max="8963" width="13.5703125" style="17" customWidth="1"/>
    <col min="8964" max="8964" width="12.5703125" style="17" customWidth="1"/>
    <col min="8965" max="8965" width="10" style="17" customWidth="1"/>
    <col min="8966" max="8966" width="16" style="17" customWidth="1"/>
    <col min="8967" max="8967" width="11.28515625" style="17" customWidth="1"/>
    <col min="8968" max="9216" width="9.140625" style="17"/>
    <col min="9217" max="9217" width="5.42578125" style="17" bestFit="1" customWidth="1"/>
    <col min="9218" max="9218" width="27.140625" style="17" customWidth="1"/>
    <col min="9219" max="9219" width="13.5703125" style="17" customWidth="1"/>
    <col min="9220" max="9220" width="12.5703125" style="17" customWidth="1"/>
    <col min="9221" max="9221" width="10" style="17" customWidth="1"/>
    <col min="9222" max="9222" width="16" style="17" customWidth="1"/>
    <col min="9223" max="9223" width="11.28515625" style="17" customWidth="1"/>
    <col min="9224" max="9472" width="9.140625" style="17"/>
    <col min="9473" max="9473" width="5.42578125" style="17" bestFit="1" customWidth="1"/>
    <col min="9474" max="9474" width="27.140625" style="17" customWidth="1"/>
    <col min="9475" max="9475" width="13.5703125" style="17" customWidth="1"/>
    <col min="9476" max="9476" width="12.5703125" style="17" customWidth="1"/>
    <col min="9477" max="9477" width="10" style="17" customWidth="1"/>
    <col min="9478" max="9478" width="16" style="17" customWidth="1"/>
    <col min="9479" max="9479" width="11.28515625" style="17" customWidth="1"/>
    <col min="9480" max="9728" width="9.140625" style="17"/>
    <col min="9729" max="9729" width="5.42578125" style="17" bestFit="1" customWidth="1"/>
    <col min="9730" max="9730" width="27.140625" style="17" customWidth="1"/>
    <col min="9731" max="9731" width="13.5703125" style="17" customWidth="1"/>
    <col min="9732" max="9732" width="12.5703125" style="17" customWidth="1"/>
    <col min="9733" max="9733" width="10" style="17" customWidth="1"/>
    <col min="9734" max="9734" width="16" style="17" customWidth="1"/>
    <col min="9735" max="9735" width="11.28515625" style="17" customWidth="1"/>
    <col min="9736" max="9984" width="9.140625" style="17"/>
    <col min="9985" max="9985" width="5.42578125" style="17" bestFit="1" customWidth="1"/>
    <col min="9986" max="9986" width="27.140625" style="17" customWidth="1"/>
    <col min="9987" max="9987" width="13.5703125" style="17" customWidth="1"/>
    <col min="9988" max="9988" width="12.5703125" style="17" customWidth="1"/>
    <col min="9989" max="9989" width="10" style="17" customWidth="1"/>
    <col min="9990" max="9990" width="16" style="17" customWidth="1"/>
    <col min="9991" max="9991" width="11.28515625" style="17" customWidth="1"/>
    <col min="9992" max="10240" width="9.140625" style="17"/>
    <col min="10241" max="10241" width="5.42578125" style="17" bestFit="1" customWidth="1"/>
    <col min="10242" max="10242" width="27.140625" style="17" customWidth="1"/>
    <col min="10243" max="10243" width="13.5703125" style="17" customWidth="1"/>
    <col min="10244" max="10244" width="12.5703125" style="17" customWidth="1"/>
    <col min="10245" max="10245" width="10" style="17" customWidth="1"/>
    <col min="10246" max="10246" width="16" style="17" customWidth="1"/>
    <col min="10247" max="10247" width="11.28515625" style="17" customWidth="1"/>
    <col min="10248" max="10496" width="9.140625" style="17"/>
    <col min="10497" max="10497" width="5.42578125" style="17" bestFit="1" customWidth="1"/>
    <col min="10498" max="10498" width="27.140625" style="17" customWidth="1"/>
    <col min="10499" max="10499" width="13.5703125" style="17" customWidth="1"/>
    <col min="10500" max="10500" width="12.5703125" style="17" customWidth="1"/>
    <col min="10501" max="10501" width="10" style="17" customWidth="1"/>
    <col min="10502" max="10502" width="16" style="17" customWidth="1"/>
    <col min="10503" max="10503" width="11.28515625" style="17" customWidth="1"/>
    <col min="10504" max="10752" width="9.140625" style="17"/>
    <col min="10753" max="10753" width="5.42578125" style="17" bestFit="1" customWidth="1"/>
    <col min="10754" max="10754" width="27.140625" style="17" customWidth="1"/>
    <col min="10755" max="10755" width="13.5703125" style="17" customWidth="1"/>
    <col min="10756" max="10756" width="12.5703125" style="17" customWidth="1"/>
    <col min="10757" max="10757" width="10" style="17" customWidth="1"/>
    <col min="10758" max="10758" width="16" style="17" customWidth="1"/>
    <col min="10759" max="10759" width="11.28515625" style="17" customWidth="1"/>
    <col min="10760" max="11008" width="9.140625" style="17"/>
    <col min="11009" max="11009" width="5.42578125" style="17" bestFit="1" customWidth="1"/>
    <col min="11010" max="11010" width="27.140625" style="17" customWidth="1"/>
    <col min="11011" max="11011" width="13.5703125" style="17" customWidth="1"/>
    <col min="11012" max="11012" width="12.5703125" style="17" customWidth="1"/>
    <col min="11013" max="11013" width="10" style="17" customWidth="1"/>
    <col min="11014" max="11014" width="16" style="17" customWidth="1"/>
    <col min="11015" max="11015" width="11.28515625" style="17" customWidth="1"/>
    <col min="11016" max="11264" width="9.140625" style="17"/>
    <col min="11265" max="11265" width="5.42578125" style="17" bestFit="1" customWidth="1"/>
    <col min="11266" max="11266" width="27.140625" style="17" customWidth="1"/>
    <col min="11267" max="11267" width="13.5703125" style="17" customWidth="1"/>
    <col min="11268" max="11268" width="12.5703125" style="17" customWidth="1"/>
    <col min="11269" max="11269" width="10" style="17" customWidth="1"/>
    <col min="11270" max="11270" width="16" style="17" customWidth="1"/>
    <col min="11271" max="11271" width="11.28515625" style="17" customWidth="1"/>
    <col min="11272" max="11520" width="9.140625" style="17"/>
    <col min="11521" max="11521" width="5.42578125" style="17" bestFit="1" customWidth="1"/>
    <col min="11522" max="11522" width="27.140625" style="17" customWidth="1"/>
    <col min="11523" max="11523" width="13.5703125" style="17" customWidth="1"/>
    <col min="11524" max="11524" width="12.5703125" style="17" customWidth="1"/>
    <col min="11525" max="11525" width="10" style="17" customWidth="1"/>
    <col min="11526" max="11526" width="16" style="17" customWidth="1"/>
    <col min="11527" max="11527" width="11.28515625" style="17" customWidth="1"/>
    <col min="11528" max="11776" width="9.140625" style="17"/>
    <col min="11777" max="11777" width="5.42578125" style="17" bestFit="1" customWidth="1"/>
    <col min="11778" max="11778" width="27.140625" style="17" customWidth="1"/>
    <col min="11779" max="11779" width="13.5703125" style="17" customWidth="1"/>
    <col min="11780" max="11780" width="12.5703125" style="17" customWidth="1"/>
    <col min="11781" max="11781" width="10" style="17" customWidth="1"/>
    <col min="11782" max="11782" width="16" style="17" customWidth="1"/>
    <col min="11783" max="11783" width="11.28515625" style="17" customWidth="1"/>
    <col min="11784" max="12032" width="9.140625" style="17"/>
    <col min="12033" max="12033" width="5.42578125" style="17" bestFit="1" customWidth="1"/>
    <col min="12034" max="12034" width="27.140625" style="17" customWidth="1"/>
    <col min="12035" max="12035" width="13.5703125" style="17" customWidth="1"/>
    <col min="12036" max="12036" width="12.5703125" style="17" customWidth="1"/>
    <col min="12037" max="12037" width="10" style="17" customWidth="1"/>
    <col min="12038" max="12038" width="16" style="17" customWidth="1"/>
    <col min="12039" max="12039" width="11.28515625" style="17" customWidth="1"/>
    <col min="12040" max="12288" width="9.140625" style="17"/>
    <col min="12289" max="12289" width="5.42578125" style="17" bestFit="1" customWidth="1"/>
    <col min="12290" max="12290" width="27.140625" style="17" customWidth="1"/>
    <col min="12291" max="12291" width="13.5703125" style="17" customWidth="1"/>
    <col min="12292" max="12292" width="12.5703125" style="17" customWidth="1"/>
    <col min="12293" max="12293" width="10" style="17" customWidth="1"/>
    <col min="12294" max="12294" width="16" style="17" customWidth="1"/>
    <col min="12295" max="12295" width="11.28515625" style="17" customWidth="1"/>
    <col min="12296" max="12544" width="9.140625" style="17"/>
    <col min="12545" max="12545" width="5.42578125" style="17" bestFit="1" customWidth="1"/>
    <col min="12546" max="12546" width="27.140625" style="17" customWidth="1"/>
    <col min="12547" max="12547" width="13.5703125" style="17" customWidth="1"/>
    <col min="12548" max="12548" width="12.5703125" style="17" customWidth="1"/>
    <col min="12549" max="12549" width="10" style="17" customWidth="1"/>
    <col min="12550" max="12550" width="16" style="17" customWidth="1"/>
    <col min="12551" max="12551" width="11.28515625" style="17" customWidth="1"/>
    <col min="12552" max="12800" width="9.140625" style="17"/>
    <col min="12801" max="12801" width="5.42578125" style="17" bestFit="1" customWidth="1"/>
    <col min="12802" max="12802" width="27.140625" style="17" customWidth="1"/>
    <col min="12803" max="12803" width="13.5703125" style="17" customWidth="1"/>
    <col min="12804" max="12804" width="12.5703125" style="17" customWidth="1"/>
    <col min="12805" max="12805" width="10" style="17" customWidth="1"/>
    <col min="12806" max="12806" width="16" style="17" customWidth="1"/>
    <col min="12807" max="12807" width="11.28515625" style="17" customWidth="1"/>
    <col min="12808" max="13056" width="9.140625" style="17"/>
    <col min="13057" max="13057" width="5.42578125" style="17" bestFit="1" customWidth="1"/>
    <col min="13058" max="13058" width="27.140625" style="17" customWidth="1"/>
    <col min="13059" max="13059" width="13.5703125" style="17" customWidth="1"/>
    <col min="13060" max="13060" width="12.5703125" style="17" customWidth="1"/>
    <col min="13061" max="13061" width="10" style="17" customWidth="1"/>
    <col min="13062" max="13062" width="16" style="17" customWidth="1"/>
    <col min="13063" max="13063" width="11.28515625" style="17" customWidth="1"/>
    <col min="13064" max="13312" width="9.140625" style="17"/>
    <col min="13313" max="13313" width="5.42578125" style="17" bestFit="1" customWidth="1"/>
    <col min="13314" max="13314" width="27.140625" style="17" customWidth="1"/>
    <col min="13315" max="13315" width="13.5703125" style="17" customWidth="1"/>
    <col min="13316" max="13316" width="12.5703125" style="17" customWidth="1"/>
    <col min="13317" max="13317" width="10" style="17" customWidth="1"/>
    <col min="13318" max="13318" width="16" style="17" customWidth="1"/>
    <col min="13319" max="13319" width="11.28515625" style="17" customWidth="1"/>
    <col min="13320" max="13568" width="9.140625" style="17"/>
    <col min="13569" max="13569" width="5.42578125" style="17" bestFit="1" customWidth="1"/>
    <col min="13570" max="13570" width="27.140625" style="17" customWidth="1"/>
    <col min="13571" max="13571" width="13.5703125" style="17" customWidth="1"/>
    <col min="13572" max="13572" width="12.5703125" style="17" customWidth="1"/>
    <col min="13573" max="13573" width="10" style="17" customWidth="1"/>
    <col min="13574" max="13574" width="16" style="17" customWidth="1"/>
    <col min="13575" max="13575" width="11.28515625" style="17" customWidth="1"/>
    <col min="13576" max="13824" width="9.140625" style="17"/>
    <col min="13825" max="13825" width="5.42578125" style="17" bestFit="1" customWidth="1"/>
    <col min="13826" max="13826" width="27.140625" style="17" customWidth="1"/>
    <col min="13827" max="13827" width="13.5703125" style="17" customWidth="1"/>
    <col min="13828" max="13828" width="12.5703125" style="17" customWidth="1"/>
    <col min="13829" max="13829" width="10" style="17" customWidth="1"/>
    <col min="13830" max="13830" width="16" style="17" customWidth="1"/>
    <col min="13831" max="13831" width="11.28515625" style="17" customWidth="1"/>
    <col min="13832" max="14080" width="9.140625" style="17"/>
    <col min="14081" max="14081" width="5.42578125" style="17" bestFit="1" customWidth="1"/>
    <col min="14082" max="14082" width="27.140625" style="17" customWidth="1"/>
    <col min="14083" max="14083" width="13.5703125" style="17" customWidth="1"/>
    <col min="14084" max="14084" width="12.5703125" style="17" customWidth="1"/>
    <col min="14085" max="14085" width="10" style="17" customWidth="1"/>
    <col min="14086" max="14086" width="16" style="17" customWidth="1"/>
    <col min="14087" max="14087" width="11.28515625" style="17" customWidth="1"/>
    <col min="14088" max="14336" width="9.140625" style="17"/>
    <col min="14337" max="14337" width="5.42578125" style="17" bestFit="1" customWidth="1"/>
    <col min="14338" max="14338" width="27.140625" style="17" customWidth="1"/>
    <col min="14339" max="14339" width="13.5703125" style="17" customWidth="1"/>
    <col min="14340" max="14340" width="12.5703125" style="17" customWidth="1"/>
    <col min="14341" max="14341" width="10" style="17" customWidth="1"/>
    <col min="14342" max="14342" width="16" style="17" customWidth="1"/>
    <col min="14343" max="14343" width="11.28515625" style="17" customWidth="1"/>
    <col min="14344" max="14592" width="9.140625" style="17"/>
    <col min="14593" max="14593" width="5.42578125" style="17" bestFit="1" customWidth="1"/>
    <col min="14594" max="14594" width="27.140625" style="17" customWidth="1"/>
    <col min="14595" max="14595" width="13.5703125" style="17" customWidth="1"/>
    <col min="14596" max="14596" width="12.5703125" style="17" customWidth="1"/>
    <col min="14597" max="14597" width="10" style="17" customWidth="1"/>
    <col min="14598" max="14598" width="16" style="17" customWidth="1"/>
    <col min="14599" max="14599" width="11.28515625" style="17" customWidth="1"/>
    <col min="14600" max="14848" width="9.140625" style="17"/>
    <col min="14849" max="14849" width="5.42578125" style="17" bestFit="1" customWidth="1"/>
    <col min="14850" max="14850" width="27.140625" style="17" customWidth="1"/>
    <col min="14851" max="14851" width="13.5703125" style="17" customWidth="1"/>
    <col min="14852" max="14852" width="12.5703125" style="17" customWidth="1"/>
    <col min="14853" max="14853" width="10" style="17" customWidth="1"/>
    <col min="14854" max="14854" width="16" style="17" customWidth="1"/>
    <col min="14855" max="14855" width="11.28515625" style="17" customWidth="1"/>
    <col min="14856" max="15104" width="9.140625" style="17"/>
    <col min="15105" max="15105" width="5.42578125" style="17" bestFit="1" customWidth="1"/>
    <col min="15106" max="15106" width="27.140625" style="17" customWidth="1"/>
    <col min="15107" max="15107" width="13.5703125" style="17" customWidth="1"/>
    <col min="15108" max="15108" width="12.5703125" style="17" customWidth="1"/>
    <col min="15109" max="15109" width="10" style="17" customWidth="1"/>
    <col min="15110" max="15110" width="16" style="17" customWidth="1"/>
    <col min="15111" max="15111" width="11.28515625" style="17" customWidth="1"/>
    <col min="15112" max="15360" width="9.140625" style="17"/>
    <col min="15361" max="15361" width="5.42578125" style="17" bestFit="1" customWidth="1"/>
    <col min="15362" max="15362" width="27.140625" style="17" customWidth="1"/>
    <col min="15363" max="15363" width="13.5703125" style="17" customWidth="1"/>
    <col min="15364" max="15364" width="12.5703125" style="17" customWidth="1"/>
    <col min="15365" max="15365" width="10" style="17" customWidth="1"/>
    <col min="15366" max="15366" width="16" style="17" customWidth="1"/>
    <col min="15367" max="15367" width="11.28515625" style="17" customWidth="1"/>
    <col min="15368" max="15616" width="9.140625" style="17"/>
    <col min="15617" max="15617" width="5.42578125" style="17" bestFit="1" customWidth="1"/>
    <col min="15618" max="15618" width="27.140625" style="17" customWidth="1"/>
    <col min="15619" max="15619" width="13.5703125" style="17" customWidth="1"/>
    <col min="15620" max="15620" width="12.5703125" style="17" customWidth="1"/>
    <col min="15621" max="15621" width="10" style="17" customWidth="1"/>
    <col min="15622" max="15622" width="16" style="17" customWidth="1"/>
    <col min="15623" max="15623" width="11.28515625" style="17" customWidth="1"/>
    <col min="15624" max="15872" width="9.140625" style="17"/>
    <col min="15873" max="15873" width="5.42578125" style="17" bestFit="1" customWidth="1"/>
    <col min="15874" max="15874" width="27.140625" style="17" customWidth="1"/>
    <col min="15875" max="15875" width="13.5703125" style="17" customWidth="1"/>
    <col min="15876" max="15876" width="12.5703125" style="17" customWidth="1"/>
    <col min="15877" max="15877" width="10" style="17" customWidth="1"/>
    <col min="15878" max="15878" width="16" style="17" customWidth="1"/>
    <col min="15879" max="15879" width="11.28515625" style="17" customWidth="1"/>
    <col min="15880" max="16128" width="9.140625" style="17"/>
    <col min="16129" max="16129" width="5.42578125" style="17" bestFit="1" customWidth="1"/>
    <col min="16130" max="16130" width="27.140625" style="17" customWidth="1"/>
    <col min="16131" max="16131" width="13.5703125" style="17" customWidth="1"/>
    <col min="16132" max="16132" width="12.5703125" style="17" customWidth="1"/>
    <col min="16133" max="16133" width="10" style="17" customWidth="1"/>
    <col min="16134" max="16134" width="16" style="17" customWidth="1"/>
    <col min="16135" max="16135" width="11.28515625" style="17" customWidth="1"/>
    <col min="16136" max="16384" width="9.140625" style="17"/>
  </cols>
  <sheetData>
    <row r="1" spans="1:7" x14ac:dyDescent="0.25">
      <c r="G1" s="108" t="s">
        <v>195</v>
      </c>
    </row>
    <row r="2" spans="1:7" s="65" customFormat="1" ht="48.75" customHeight="1" x14ac:dyDescent="0.25">
      <c r="A2" s="109" t="s">
        <v>196</v>
      </c>
      <c r="B2" s="109"/>
      <c r="C2" s="109"/>
      <c r="D2" s="109" t="s">
        <v>75</v>
      </c>
      <c r="E2" s="109"/>
      <c r="F2" s="109"/>
      <c r="G2" s="109"/>
    </row>
    <row r="3" spans="1:7" s="65" customFormat="1" ht="8.25" customHeight="1" x14ac:dyDescent="0.25">
      <c r="A3" s="68"/>
      <c r="B3" s="68"/>
      <c r="D3" s="110"/>
      <c r="E3" s="110"/>
      <c r="F3" s="110"/>
      <c r="G3" s="111"/>
    </row>
    <row r="4" spans="1:7" ht="47.25" customHeight="1" x14ac:dyDescent="0.25">
      <c r="A4" s="69" t="s">
        <v>197</v>
      </c>
      <c r="B4" s="69"/>
      <c r="C4" s="69"/>
      <c r="D4" s="69"/>
      <c r="E4" s="69"/>
      <c r="F4" s="69"/>
      <c r="G4" s="69"/>
    </row>
    <row r="5" spans="1:7" ht="11.25" customHeight="1" x14ac:dyDescent="0.25">
      <c r="A5" s="112"/>
      <c r="B5" s="113"/>
      <c r="C5" s="113"/>
      <c r="D5" s="113"/>
      <c r="E5" s="113"/>
      <c r="F5" s="113"/>
      <c r="G5" s="113"/>
    </row>
    <row r="6" spans="1:7" s="114" customFormat="1" ht="20.25" customHeight="1" x14ac:dyDescent="0.25">
      <c r="B6" s="115" t="s">
        <v>269</v>
      </c>
      <c r="C6" s="115"/>
      <c r="D6" s="115"/>
      <c r="E6" s="115"/>
      <c r="F6" s="115"/>
      <c r="G6" s="115"/>
    </row>
    <row r="7" spans="1:7" s="114" customFormat="1" ht="20.25" customHeight="1" x14ac:dyDescent="0.25">
      <c r="B7" s="115" t="s">
        <v>270</v>
      </c>
      <c r="C7" s="115"/>
      <c r="D7" s="115"/>
      <c r="E7" s="115"/>
      <c r="F7" s="115"/>
      <c r="G7" s="115"/>
    </row>
    <row r="8" spans="1:7" s="114" customFormat="1" ht="20.25" customHeight="1" x14ac:dyDescent="0.25">
      <c r="B8" s="115" t="s">
        <v>200</v>
      </c>
      <c r="C8" s="115"/>
      <c r="D8" s="115"/>
      <c r="E8" s="115"/>
      <c r="F8" s="115"/>
      <c r="G8" s="115"/>
    </row>
    <row r="9" spans="1:7" s="114" customFormat="1" ht="20.25" customHeight="1" x14ac:dyDescent="0.25">
      <c r="B9" s="115" t="s">
        <v>271</v>
      </c>
      <c r="C9" s="115"/>
      <c r="D9" s="115"/>
      <c r="E9" s="115"/>
      <c r="F9" s="115"/>
      <c r="G9" s="115"/>
    </row>
    <row r="10" spans="1:7" ht="8.25" customHeight="1" x14ac:dyDescent="0.25"/>
    <row r="11" spans="1:7" s="65" customFormat="1" ht="49.5" customHeight="1" x14ac:dyDescent="0.25">
      <c r="A11" s="64" t="s">
        <v>1</v>
      </c>
      <c r="B11" s="71" t="s">
        <v>202</v>
      </c>
      <c r="C11" s="71"/>
      <c r="D11" s="71"/>
      <c r="E11" s="64" t="s">
        <v>203</v>
      </c>
      <c r="F11" s="117" t="s">
        <v>204</v>
      </c>
      <c r="G11" s="66" t="s">
        <v>205</v>
      </c>
    </row>
    <row r="12" spans="1:7" s="123" customFormat="1" ht="91.5" customHeight="1" x14ac:dyDescent="0.25">
      <c r="A12" s="66" t="s">
        <v>106</v>
      </c>
      <c r="B12" s="118" t="s">
        <v>206</v>
      </c>
      <c r="C12" s="119"/>
      <c r="D12" s="120"/>
      <c r="E12" s="121">
        <f>E13+E17+E23+E26</f>
        <v>20</v>
      </c>
      <c r="F12" s="121">
        <f>F13+F17+F23+F26</f>
        <v>20</v>
      </c>
      <c r="G12" s="122"/>
    </row>
    <row r="13" spans="1:7" s="124" customFormat="1" ht="24" customHeight="1" x14ac:dyDescent="0.25">
      <c r="A13" s="14">
        <v>1</v>
      </c>
      <c r="B13" s="118" t="s">
        <v>207</v>
      </c>
      <c r="C13" s="119"/>
      <c r="D13" s="120"/>
      <c r="E13" s="121">
        <f>5-(E14+E15+E16)</f>
        <v>5</v>
      </c>
      <c r="F13" s="121">
        <f>5-(F14+F15+F16)</f>
        <v>5</v>
      </c>
      <c r="G13" s="122"/>
    </row>
    <row r="14" spans="1:7" s="32" customFormat="1" ht="102.75" customHeight="1" x14ac:dyDescent="0.25">
      <c r="A14" s="14" t="s">
        <v>208</v>
      </c>
      <c r="B14" s="125" t="s">
        <v>209</v>
      </c>
      <c r="C14" s="126"/>
      <c r="D14" s="127"/>
      <c r="E14" s="14"/>
      <c r="F14" s="128">
        <v>0</v>
      </c>
      <c r="G14" s="14"/>
    </row>
    <row r="15" spans="1:7" s="35" customFormat="1" ht="66.75" customHeight="1" x14ac:dyDescent="0.25">
      <c r="A15" s="14" t="s">
        <v>210</v>
      </c>
      <c r="B15" s="125" t="s">
        <v>211</v>
      </c>
      <c r="C15" s="126"/>
      <c r="D15" s="127"/>
      <c r="E15" s="14"/>
      <c r="F15" s="128">
        <v>0</v>
      </c>
      <c r="G15" s="129"/>
    </row>
    <row r="16" spans="1:7" s="35" customFormat="1" ht="71.45" customHeight="1" x14ac:dyDescent="0.25">
      <c r="A16" s="14" t="s">
        <v>212</v>
      </c>
      <c r="B16" s="125" t="s">
        <v>213</v>
      </c>
      <c r="C16" s="126"/>
      <c r="D16" s="127"/>
      <c r="E16" s="14"/>
      <c r="F16" s="128">
        <v>0</v>
      </c>
      <c r="G16" s="129"/>
    </row>
    <row r="17" spans="1:7" s="35" customFormat="1" ht="48" customHeight="1" x14ac:dyDescent="0.25">
      <c r="A17" s="14">
        <v>2</v>
      </c>
      <c r="B17" s="118" t="s">
        <v>214</v>
      </c>
      <c r="C17" s="119"/>
      <c r="D17" s="120"/>
      <c r="E17" s="121">
        <f>6-(E18+E19+E20+E21+E22)</f>
        <v>6</v>
      </c>
      <c r="F17" s="121">
        <f>6-(F18+F19+F20+F21+F22)</f>
        <v>6</v>
      </c>
      <c r="G17" s="128"/>
    </row>
    <row r="18" spans="1:7" s="35" customFormat="1" ht="43.9" customHeight="1" x14ac:dyDescent="0.25">
      <c r="A18" s="128" t="s">
        <v>215</v>
      </c>
      <c r="B18" s="125" t="s">
        <v>216</v>
      </c>
      <c r="C18" s="126"/>
      <c r="D18" s="127"/>
      <c r="E18" s="128"/>
      <c r="F18" s="128">
        <v>0</v>
      </c>
      <c r="G18" s="129"/>
    </row>
    <row r="19" spans="1:7" s="35" customFormat="1" ht="42" customHeight="1" x14ac:dyDescent="0.25">
      <c r="A19" s="128" t="s">
        <v>217</v>
      </c>
      <c r="B19" s="125" t="s">
        <v>218</v>
      </c>
      <c r="C19" s="126"/>
      <c r="D19" s="127"/>
      <c r="E19" s="128"/>
      <c r="F19" s="128">
        <v>0</v>
      </c>
      <c r="G19" s="130"/>
    </row>
    <row r="20" spans="1:7" s="35" customFormat="1" ht="54.75" customHeight="1" x14ac:dyDescent="0.25">
      <c r="A20" s="14" t="s">
        <v>219</v>
      </c>
      <c r="B20" s="125" t="s">
        <v>220</v>
      </c>
      <c r="C20" s="126"/>
      <c r="D20" s="127"/>
      <c r="E20" s="14"/>
      <c r="F20" s="128">
        <v>0</v>
      </c>
      <c r="G20" s="131"/>
    </row>
    <row r="21" spans="1:7" s="35" customFormat="1" ht="68.25" customHeight="1" x14ac:dyDescent="0.25">
      <c r="A21" s="14" t="s">
        <v>221</v>
      </c>
      <c r="B21" s="125" t="s">
        <v>222</v>
      </c>
      <c r="C21" s="126"/>
      <c r="D21" s="127"/>
      <c r="E21" s="14"/>
      <c r="F21" s="128">
        <v>0</v>
      </c>
      <c r="G21" s="131"/>
    </row>
    <row r="22" spans="1:7" s="35" customFormat="1" ht="31.35" customHeight="1" x14ac:dyDescent="0.25">
      <c r="A22" s="14" t="s">
        <v>223</v>
      </c>
      <c r="B22" s="125" t="s">
        <v>224</v>
      </c>
      <c r="C22" s="126"/>
      <c r="D22" s="127"/>
      <c r="E22" s="14"/>
      <c r="F22" s="128">
        <v>0</v>
      </c>
      <c r="G22" s="129"/>
    </row>
    <row r="23" spans="1:7" s="124" customFormat="1" ht="43.9" customHeight="1" x14ac:dyDescent="0.25">
      <c r="A23" s="14">
        <v>3</v>
      </c>
      <c r="B23" s="118" t="s">
        <v>225</v>
      </c>
      <c r="C23" s="119"/>
      <c r="D23" s="120"/>
      <c r="E23" s="121">
        <f>5-(E24+E25)</f>
        <v>5</v>
      </c>
      <c r="F23" s="121">
        <f>5-(F24+F25)</f>
        <v>5</v>
      </c>
      <c r="G23" s="122"/>
    </row>
    <row r="24" spans="1:7" s="35" customFormat="1" ht="82.7" customHeight="1" x14ac:dyDescent="0.25">
      <c r="A24" s="31" t="s">
        <v>226</v>
      </c>
      <c r="B24" s="125" t="s">
        <v>227</v>
      </c>
      <c r="C24" s="126"/>
      <c r="D24" s="127"/>
      <c r="E24" s="31"/>
      <c r="F24" s="132">
        <v>0</v>
      </c>
      <c r="G24" s="128"/>
    </row>
    <row r="25" spans="1:7" s="35" customFormat="1" ht="52.7" customHeight="1" x14ac:dyDescent="0.25">
      <c r="A25" s="31" t="s">
        <v>228</v>
      </c>
      <c r="B25" s="133" t="s">
        <v>229</v>
      </c>
      <c r="C25" s="134"/>
      <c r="D25" s="135"/>
      <c r="E25" s="31"/>
      <c r="F25" s="132">
        <v>0</v>
      </c>
      <c r="G25" s="129"/>
    </row>
    <row r="26" spans="1:7" s="35" customFormat="1" ht="132.75" customHeight="1" x14ac:dyDescent="0.25">
      <c r="A26" s="136">
        <v>4</v>
      </c>
      <c r="B26" s="118" t="s">
        <v>230</v>
      </c>
      <c r="C26" s="119"/>
      <c r="D26" s="120"/>
      <c r="E26" s="121">
        <f>4-(E27+E28+E29)</f>
        <v>4</v>
      </c>
      <c r="F26" s="121">
        <f>4-(F27+F28+F29)</f>
        <v>4</v>
      </c>
      <c r="G26" s="129"/>
    </row>
    <row r="27" spans="1:7" s="35" customFormat="1" ht="53.25" customHeight="1" x14ac:dyDescent="0.25">
      <c r="A27" s="31" t="s">
        <v>231</v>
      </c>
      <c r="B27" s="125" t="s">
        <v>232</v>
      </c>
      <c r="C27" s="126"/>
      <c r="D27" s="127"/>
      <c r="E27" s="31"/>
      <c r="F27" s="132">
        <v>0</v>
      </c>
      <c r="G27" s="129"/>
    </row>
    <row r="28" spans="1:7" s="35" customFormat="1" ht="48.75" customHeight="1" x14ac:dyDescent="0.25">
      <c r="A28" s="31" t="s">
        <v>233</v>
      </c>
      <c r="B28" s="125" t="s">
        <v>234</v>
      </c>
      <c r="C28" s="126"/>
      <c r="D28" s="127"/>
      <c r="E28" s="31"/>
      <c r="F28" s="132">
        <v>0</v>
      </c>
      <c r="G28" s="128"/>
    </row>
    <row r="29" spans="1:7" s="35" customFormat="1" ht="48" customHeight="1" x14ac:dyDescent="0.25">
      <c r="A29" s="31" t="s">
        <v>235</v>
      </c>
      <c r="B29" s="125" t="s">
        <v>236</v>
      </c>
      <c r="C29" s="126"/>
      <c r="D29" s="127"/>
      <c r="E29" s="31"/>
      <c r="F29" s="132">
        <v>0</v>
      </c>
      <c r="G29" s="129"/>
    </row>
    <row r="30" spans="1:7" s="35" customFormat="1" ht="27" customHeight="1" x14ac:dyDescent="0.25">
      <c r="A30" s="66" t="s">
        <v>133</v>
      </c>
      <c r="B30" s="137" t="s">
        <v>237</v>
      </c>
      <c r="C30" s="138"/>
      <c r="D30" s="139"/>
      <c r="E30" s="121">
        <f>E31+E33+E35+E37+E39+E42</f>
        <v>20</v>
      </c>
      <c r="F30" s="121">
        <f>F31+F33+F35+F37+F39+F42</f>
        <v>10</v>
      </c>
      <c r="G30" s="129"/>
    </row>
    <row r="31" spans="1:7" s="123" customFormat="1" ht="40.15" customHeight="1" x14ac:dyDescent="0.25">
      <c r="A31" s="14">
        <v>5</v>
      </c>
      <c r="B31" s="118" t="s">
        <v>238</v>
      </c>
      <c r="C31" s="119"/>
      <c r="D31" s="120"/>
      <c r="E31" s="140">
        <v>1</v>
      </c>
      <c r="F31" s="141">
        <f>F32</f>
        <v>1</v>
      </c>
      <c r="G31" s="122"/>
    </row>
    <row r="32" spans="1:7" s="124" customFormat="1" ht="52.7" customHeight="1" x14ac:dyDescent="0.25">
      <c r="A32" s="14"/>
      <c r="B32" s="125" t="s">
        <v>239</v>
      </c>
      <c r="C32" s="126"/>
      <c r="D32" s="127"/>
      <c r="E32" s="142"/>
      <c r="F32" s="143">
        <v>1</v>
      </c>
      <c r="G32" s="122"/>
    </row>
    <row r="33" spans="1:7" s="32" customFormat="1" ht="54.6" customHeight="1" x14ac:dyDescent="0.25">
      <c r="A33" s="14">
        <v>6</v>
      </c>
      <c r="B33" s="118" t="s">
        <v>240</v>
      </c>
      <c r="C33" s="119"/>
      <c r="D33" s="120"/>
      <c r="E33" s="140">
        <v>2</v>
      </c>
      <c r="F33" s="141">
        <f>F34</f>
        <v>2</v>
      </c>
      <c r="G33" s="14"/>
    </row>
    <row r="34" spans="1:7" s="32" customFormat="1" ht="51.95" customHeight="1" x14ac:dyDescent="0.25">
      <c r="A34" s="14"/>
      <c r="B34" s="144" t="s">
        <v>241</v>
      </c>
      <c r="C34" s="145"/>
      <c r="D34" s="146"/>
      <c r="E34" s="142"/>
      <c r="F34" s="143">
        <v>2</v>
      </c>
      <c r="G34" s="128"/>
    </row>
    <row r="35" spans="1:7" s="32" customFormat="1" ht="41.45" customHeight="1" x14ac:dyDescent="0.25">
      <c r="A35" s="14">
        <v>7</v>
      </c>
      <c r="B35" s="118" t="s">
        <v>242</v>
      </c>
      <c r="C35" s="119"/>
      <c r="D35" s="120"/>
      <c r="E35" s="140">
        <v>2</v>
      </c>
      <c r="F35" s="141">
        <f>F36</f>
        <v>0</v>
      </c>
      <c r="G35" s="14"/>
    </row>
    <row r="36" spans="1:7" s="35" customFormat="1" ht="61.5" customHeight="1" x14ac:dyDescent="0.25">
      <c r="A36" s="14"/>
      <c r="B36" s="133" t="s">
        <v>243</v>
      </c>
      <c r="C36" s="134"/>
      <c r="D36" s="135"/>
      <c r="E36" s="142"/>
      <c r="F36" s="143">
        <v>0</v>
      </c>
      <c r="G36" s="147"/>
    </row>
    <row r="37" spans="1:7" s="124" customFormat="1" ht="43.9" customHeight="1" x14ac:dyDescent="0.25">
      <c r="A37" s="14">
        <v>8</v>
      </c>
      <c r="B37" s="118" t="s">
        <v>244</v>
      </c>
      <c r="C37" s="119"/>
      <c r="D37" s="120"/>
      <c r="E37" s="140">
        <v>2</v>
      </c>
      <c r="F37" s="141">
        <f>F38</f>
        <v>2</v>
      </c>
      <c r="G37" s="122"/>
    </row>
    <row r="38" spans="1:7" s="35" customFormat="1" ht="65.099999999999994" customHeight="1" x14ac:dyDescent="0.25">
      <c r="A38" s="14"/>
      <c r="B38" s="125" t="s">
        <v>245</v>
      </c>
      <c r="C38" s="126"/>
      <c r="D38" s="127"/>
      <c r="E38" s="142"/>
      <c r="F38" s="143">
        <v>2</v>
      </c>
      <c r="G38" s="129"/>
    </row>
    <row r="39" spans="1:7" s="35" customFormat="1" ht="51.95" customHeight="1" x14ac:dyDescent="0.25">
      <c r="A39" s="14">
        <v>9</v>
      </c>
      <c r="B39" s="118" t="s">
        <v>246</v>
      </c>
      <c r="C39" s="119"/>
      <c r="D39" s="120"/>
      <c r="E39" s="140">
        <v>8</v>
      </c>
      <c r="F39" s="141">
        <f>IF((F40+F41)&gt;8,"8",(F40+F41))</f>
        <v>3</v>
      </c>
      <c r="G39" s="129"/>
    </row>
    <row r="40" spans="1:7" s="35" customFormat="1" ht="72.599999999999994" customHeight="1" x14ac:dyDescent="0.25">
      <c r="A40" s="14" t="s">
        <v>247</v>
      </c>
      <c r="B40" s="125" t="s">
        <v>248</v>
      </c>
      <c r="C40" s="126"/>
      <c r="D40" s="127"/>
      <c r="E40" s="142"/>
      <c r="F40" s="143">
        <v>3</v>
      </c>
      <c r="G40" s="129"/>
    </row>
    <row r="41" spans="1:7" s="35" customFormat="1" ht="149.25" customHeight="1" x14ac:dyDescent="0.25">
      <c r="A41" s="14" t="s">
        <v>249</v>
      </c>
      <c r="B41" s="133" t="s">
        <v>250</v>
      </c>
      <c r="C41" s="134"/>
      <c r="D41" s="135"/>
      <c r="E41" s="142"/>
      <c r="F41" s="143">
        <v>0</v>
      </c>
      <c r="G41" s="129"/>
    </row>
    <row r="42" spans="1:7" s="35" customFormat="1" ht="53.25" customHeight="1" x14ac:dyDescent="0.25">
      <c r="A42" s="14">
        <v>10</v>
      </c>
      <c r="B42" s="118" t="s">
        <v>251</v>
      </c>
      <c r="C42" s="119"/>
      <c r="D42" s="120"/>
      <c r="E42" s="140">
        <v>5</v>
      </c>
      <c r="F42" s="141">
        <f>IF((F43+F44)&gt;5,"5",(F43+F44))</f>
        <v>2</v>
      </c>
      <c r="G42" s="129"/>
    </row>
    <row r="43" spans="1:7" s="124" customFormat="1" ht="108" customHeight="1" x14ac:dyDescent="0.25">
      <c r="A43" s="14" t="s">
        <v>252</v>
      </c>
      <c r="B43" s="125" t="s">
        <v>253</v>
      </c>
      <c r="C43" s="126"/>
      <c r="D43" s="127"/>
      <c r="E43" s="142"/>
      <c r="F43" s="143">
        <v>0</v>
      </c>
      <c r="G43" s="122"/>
    </row>
    <row r="44" spans="1:7" s="32" customFormat="1" ht="72.75" customHeight="1" x14ac:dyDescent="0.25">
      <c r="A44" s="14" t="s">
        <v>254</v>
      </c>
      <c r="B44" s="125" t="s">
        <v>255</v>
      </c>
      <c r="C44" s="126"/>
      <c r="D44" s="127"/>
      <c r="E44" s="142"/>
      <c r="F44" s="143">
        <v>2</v>
      </c>
      <c r="G44" s="14"/>
    </row>
    <row r="45" spans="1:7" s="65" customFormat="1" ht="29.25" customHeight="1" x14ac:dyDescent="0.25">
      <c r="A45" s="64"/>
      <c r="B45" s="148" t="s">
        <v>256</v>
      </c>
      <c r="C45" s="149"/>
      <c r="D45" s="150"/>
      <c r="E45" s="151">
        <f>E12+E30</f>
        <v>40</v>
      </c>
      <c r="F45" s="151">
        <f>F12+F30</f>
        <v>30</v>
      </c>
      <c r="G45" s="66"/>
    </row>
    <row r="46" spans="1:7" s="32" customFormat="1" ht="13.5" customHeight="1" x14ac:dyDescent="0.25">
      <c r="A46" s="17"/>
      <c r="B46" s="18"/>
      <c r="C46" s="18"/>
      <c r="D46" s="18"/>
      <c r="E46" s="17"/>
      <c r="F46" s="17"/>
      <c r="G46" s="116"/>
    </row>
    <row r="47" spans="1:7" s="32" customFormat="1" ht="31.5" customHeight="1" x14ac:dyDescent="0.25">
      <c r="A47" s="17"/>
      <c r="B47" s="152" t="s">
        <v>257</v>
      </c>
      <c r="C47" s="152"/>
      <c r="D47" s="152"/>
      <c r="E47" s="152"/>
      <c r="F47" s="17"/>
      <c r="G47" s="116"/>
    </row>
    <row r="48" spans="1:7" s="32" customFormat="1" ht="81.400000000000006" customHeight="1" x14ac:dyDescent="0.25">
      <c r="A48" s="153" t="s">
        <v>272</v>
      </c>
      <c r="B48" s="153"/>
      <c r="C48" s="153"/>
      <c r="D48" s="153"/>
      <c r="E48" s="153"/>
      <c r="F48" s="153"/>
      <c r="G48" s="153"/>
    </row>
    <row r="49" spans="1:7" ht="20.25" customHeight="1" x14ac:dyDescent="0.25">
      <c r="A49" s="40"/>
      <c r="B49" s="154"/>
      <c r="C49" s="154"/>
      <c r="D49" s="155" t="s">
        <v>259</v>
      </c>
      <c r="E49" s="155"/>
      <c r="F49" s="155"/>
      <c r="G49" s="155"/>
    </row>
    <row r="50" spans="1:7" s="114" customFormat="1" ht="16.5" x14ac:dyDescent="0.25">
      <c r="A50" s="65"/>
      <c r="B50" s="65"/>
      <c r="C50" s="65"/>
      <c r="D50" s="109" t="s">
        <v>260</v>
      </c>
      <c r="E50" s="109"/>
      <c r="F50" s="109"/>
      <c r="G50" s="109"/>
    </row>
    <row r="51" spans="1:7" ht="21.75" customHeight="1" x14ac:dyDescent="0.25">
      <c r="D51" s="112" t="s">
        <v>261</v>
      </c>
      <c r="E51" s="112"/>
      <c r="F51" s="112"/>
      <c r="G51" s="112"/>
    </row>
    <row r="52" spans="1:7" ht="34.5" customHeight="1" x14ac:dyDescent="0.25"/>
    <row r="53" spans="1:7" ht="33" customHeight="1" x14ac:dyDescent="0.25"/>
    <row r="54" spans="1:7" ht="34.5" customHeight="1" x14ac:dyDescent="0.25">
      <c r="D54" s="156"/>
      <c r="E54" s="156"/>
      <c r="F54" s="156"/>
      <c r="G54" s="156"/>
    </row>
    <row r="56" spans="1:7" s="40" customFormat="1" ht="20.25" customHeight="1" x14ac:dyDescent="0.25">
      <c r="A56" s="17"/>
      <c r="B56" s="18"/>
      <c r="C56" s="17"/>
      <c r="D56" s="17"/>
      <c r="E56" s="17"/>
      <c r="F56" s="17"/>
      <c r="G56" s="116"/>
    </row>
    <row r="57" spans="1:7" s="65" customFormat="1" ht="35.25" customHeight="1" x14ac:dyDescent="0.25">
      <c r="A57" s="17"/>
      <c r="B57" s="18"/>
      <c r="C57" s="17"/>
      <c r="D57" s="17"/>
      <c r="E57" s="17"/>
      <c r="F57" s="17"/>
      <c r="G57" s="116"/>
    </row>
  </sheetData>
  <mergeCells count="50">
    <mergeCell ref="D51:G51"/>
    <mergeCell ref="D54:G54"/>
    <mergeCell ref="B44:D44"/>
    <mergeCell ref="B45:D45"/>
    <mergeCell ref="B47:E47"/>
    <mergeCell ref="A48:G48"/>
    <mergeCell ref="D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B5" sqref="B5:G5"/>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275</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278</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19</v>
      </c>
      <c r="G11" s="142"/>
    </row>
    <row r="12" spans="1:7" s="124" customFormat="1" ht="28.15" customHeight="1" x14ac:dyDescent="0.25">
      <c r="A12" s="14">
        <v>1</v>
      </c>
      <c r="B12" s="158" t="s">
        <v>207</v>
      </c>
      <c r="C12" s="158"/>
      <c r="D12" s="158"/>
      <c r="E12" s="121">
        <f>5-(E13+E14+E15)</f>
        <v>5</v>
      </c>
      <c r="F12" s="121">
        <f>5-(F13+F14+F15)</f>
        <v>4</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1</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7</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2</v>
      </c>
      <c r="G38" s="34"/>
    </row>
    <row r="39" spans="1:13" s="35" customFormat="1" ht="67.7" customHeight="1" x14ac:dyDescent="0.25">
      <c r="A39" s="14" t="s">
        <v>247</v>
      </c>
      <c r="B39" s="125" t="s">
        <v>289</v>
      </c>
      <c r="C39" s="126"/>
      <c r="D39" s="127"/>
      <c r="E39" s="142"/>
      <c r="F39" s="143">
        <v>2</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26</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293</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topLeftCell="A41" workbookViewId="0">
      <selection activeCell="J11" sqref="J11"/>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295</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278</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11</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1</v>
      </c>
      <c r="G32" s="34"/>
    </row>
    <row r="33" spans="1:13" s="35" customFormat="1" ht="51.4" customHeight="1" x14ac:dyDescent="0.25">
      <c r="A33" s="14"/>
      <c r="B33" s="144" t="s">
        <v>286</v>
      </c>
      <c r="C33" s="145"/>
      <c r="D33" s="146"/>
      <c r="E33" s="142"/>
      <c r="F33" s="143">
        <v>1</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5</v>
      </c>
      <c r="G38" s="34"/>
    </row>
    <row r="39" spans="1:13" s="35" customFormat="1" ht="67.7" customHeight="1" x14ac:dyDescent="0.25">
      <c r="A39" s="14" t="s">
        <v>247</v>
      </c>
      <c r="B39" s="125" t="s">
        <v>289</v>
      </c>
      <c r="C39" s="126"/>
      <c r="D39" s="127"/>
      <c r="E39" s="142"/>
      <c r="F39" s="143">
        <v>4</v>
      </c>
      <c r="G39" s="34"/>
    </row>
    <row r="40" spans="1:13" s="35" customFormat="1" ht="83.85" customHeight="1" x14ac:dyDescent="0.25">
      <c r="A40" s="14" t="s">
        <v>249</v>
      </c>
      <c r="B40" s="125" t="s">
        <v>290</v>
      </c>
      <c r="C40" s="126"/>
      <c r="D40" s="127"/>
      <c r="E40" s="142"/>
      <c r="F40" s="143">
        <v>1</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31</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296</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B5" sqref="B5:G5"/>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297</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298</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7</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2</v>
      </c>
      <c r="G38" s="34"/>
    </row>
    <row r="39" spans="1:13" s="35" customFormat="1" ht="67.7" customHeight="1" x14ac:dyDescent="0.25">
      <c r="A39" s="14" t="s">
        <v>247</v>
      </c>
      <c r="B39" s="125" t="s">
        <v>289</v>
      </c>
      <c r="C39" s="126"/>
      <c r="D39" s="127"/>
      <c r="E39" s="142"/>
      <c r="F39" s="143">
        <v>2</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27</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299</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H10" sqref="H10"/>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300</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301</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11</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1</v>
      </c>
      <c r="G32" s="34"/>
    </row>
    <row r="33" spans="1:13" s="35" customFormat="1" ht="51.4" customHeight="1" x14ac:dyDescent="0.25">
      <c r="A33" s="14"/>
      <c r="B33" s="144" t="s">
        <v>286</v>
      </c>
      <c r="C33" s="145"/>
      <c r="D33" s="146"/>
      <c r="E33" s="142"/>
      <c r="F33" s="143">
        <v>1</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5</v>
      </c>
      <c r="G38" s="34"/>
    </row>
    <row r="39" spans="1:13" s="35" customFormat="1" ht="67.7" customHeight="1" x14ac:dyDescent="0.25">
      <c r="A39" s="14" t="s">
        <v>247</v>
      </c>
      <c r="B39" s="125" t="s">
        <v>289</v>
      </c>
      <c r="C39" s="126"/>
      <c r="D39" s="127"/>
      <c r="E39" s="142"/>
      <c r="F39" s="143">
        <v>4</v>
      </c>
      <c r="G39" s="34"/>
    </row>
    <row r="40" spans="1:13" s="35" customFormat="1" ht="83.85" customHeight="1" x14ac:dyDescent="0.25">
      <c r="A40" s="14" t="s">
        <v>249</v>
      </c>
      <c r="B40" s="125" t="s">
        <v>290</v>
      </c>
      <c r="C40" s="126"/>
      <c r="D40" s="127"/>
      <c r="E40" s="142"/>
      <c r="F40" s="143">
        <v>1</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31</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302</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I10" sqref="I10"/>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303</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304</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17.5</v>
      </c>
      <c r="G11" s="142"/>
    </row>
    <row r="12" spans="1:7" s="124" customFormat="1" ht="28.15" customHeight="1" x14ac:dyDescent="0.25">
      <c r="A12" s="14">
        <v>1</v>
      </c>
      <c r="B12" s="158" t="s">
        <v>207</v>
      </c>
      <c r="C12" s="158"/>
      <c r="D12" s="158"/>
      <c r="E12" s="121">
        <f>5-(E13+E14+E15)</f>
        <v>5</v>
      </c>
      <c r="F12" s="121">
        <f>5-(F13+F14+F15)</f>
        <v>2.5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2.5</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25.5</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302</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B7" sqref="B7:G7"/>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305</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306</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19</v>
      </c>
      <c r="G11" s="142"/>
    </row>
    <row r="12" spans="1:7" s="124" customFormat="1" ht="28.15" customHeight="1" x14ac:dyDescent="0.25">
      <c r="A12" s="14">
        <v>1</v>
      </c>
      <c r="B12" s="158" t="s">
        <v>207</v>
      </c>
      <c r="C12" s="158"/>
      <c r="D12" s="158"/>
      <c r="E12" s="121">
        <f>5-(E13+E14+E15)</f>
        <v>5</v>
      </c>
      <c r="F12" s="121">
        <f>5-(F13+F14+F15)</f>
        <v>4</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1</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27</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307</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H7" sqref="H7"/>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308</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309</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6</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1</v>
      </c>
      <c r="G34" s="34"/>
    </row>
    <row r="35" spans="1:13" s="124" customFormat="1" ht="48.2" customHeight="1" x14ac:dyDescent="0.25">
      <c r="A35" s="14"/>
      <c r="B35" s="125" t="s">
        <v>287</v>
      </c>
      <c r="C35" s="126"/>
      <c r="D35" s="127"/>
      <c r="E35" s="142"/>
      <c r="F35" s="143">
        <v>1</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2</v>
      </c>
      <c r="G38" s="34"/>
    </row>
    <row r="39" spans="1:13" s="35" customFormat="1" ht="67.7" customHeight="1" x14ac:dyDescent="0.25">
      <c r="A39" s="14" t="s">
        <v>247</v>
      </c>
      <c r="B39" s="125" t="s">
        <v>289</v>
      </c>
      <c r="C39" s="126"/>
      <c r="D39" s="127"/>
      <c r="E39" s="142"/>
      <c r="F39" s="143">
        <v>2</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26</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310</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B5" sqref="B5:G5"/>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311</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312</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11</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1</v>
      </c>
      <c r="G32" s="34"/>
    </row>
    <row r="33" spans="1:13" s="35" customFormat="1" ht="51.4" customHeight="1" x14ac:dyDescent="0.25">
      <c r="A33" s="14"/>
      <c r="B33" s="144" t="s">
        <v>286</v>
      </c>
      <c r="C33" s="145"/>
      <c r="D33" s="146"/>
      <c r="E33" s="142"/>
      <c r="F33" s="143">
        <v>1</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5</v>
      </c>
      <c r="G38" s="34"/>
    </row>
    <row r="39" spans="1:13" s="35" customFormat="1" ht="67.7" customHeight="1" x14ac:dyDescent="0.25">
      <c r="A39" s="14" t="s">
        <v>247</v>
      </c>
      <c r="B39" s="125" t="s">
        <v>289</v>
      </c>
      <c r="C39" s="126"/>
      <c r="D39" s="127"/>
      <c r="E39" s="142"/>
      <c r="F39" s="143">
        <v>4</v>
      </c>
      <c r="G39" s="34"/>
    </row>
    <row r="40" spans="1:13" s="35" customFormat="1" ht="83.85" customHeight="1" x14ac:dyDescent="0.25">
      <c r="A40" s="14" t="s">
        <v>249</v>
      </c>
      <c r="B40" s="125" t="s">
        <v>290</v>
      </c>
      <c r="C40" s="126"/>
      <c r="D40" s="127"/>
      <c r="E40" s="142"/>
      <c r="F40" s="143">
        <v>1</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31</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313</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I10" sqref="I10"/>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314</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315</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10</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1</v>
      </c>
      <c r="G32" s="34"/>
    </row>
    <row r="33" spans="1:13" s="35" customFormat="1" ht="51.4" customHeight="1" x14ac:dyDescent="0.25">
      <c r="A33" s="14"/>
      <c r="B33" s="144" t="s">
        <v>286</v>
      </c>
      <c r="C33" s="145"/>
      <c r="D33" s="146"/>
      <c r="E33" s="142"/>
      <c r="F33" s="143">
        <v>1</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4</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1</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30</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316</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B5" sqref="B5:G5"/>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317</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318</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28</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319</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I11" sqref="I11"/>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320</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321</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28</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307</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H10" sqref="H10"/>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322</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323</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28</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324</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I11" sqref="I11"/>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325</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326</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28</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327</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H11" sqref="H11"/>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328</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329</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28</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330</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B6" sqref="B6:G6"/>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331</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332</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28</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333</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H7" sqref="H7"/>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334</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335</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18</v>
      </c>
      <c r="G11" s="142"/>
    </row>
    <row r="12" spans="1:7" s="124" customFormat="1" ht="28.15" customHeight="1" x14ac:dyDescent="0.25">
      <c r="A12" s="14">
        <v>1</v>
      </c>
      <c r="B12" s="158" t="s">
        <v>207</v>
      </c>
      <c r="C12" s="158"/>
      <c r="D12" s="158"/>
      <c r="E12" s="121">
        <f>5-(E13+E14+E15)</f>
        <v>5</v>
      </c>
      <c r="F12" s="121">
        <f>5-(F13+F14+F15)</f>
        <v>3</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2</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7</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2</v>
      </c>
      <c r="G38" s="34"/>
    </row>
    <row r="39" spans="1:13" s="35" customFormat="1" ht="67.7" customHeight="1" x14ac:dyDescent="0.25">
      <c r="A39" s="14" t="s">
        <v>247</v>
      </c>
      <c r="B39" s="125" t="s">
        <v>289</v>
      </c>
      <c r="C39" s="126"/>
      <c r="D39" s="127"/>
      <c r="E39" s="142"/>
      <c r="F39" s="143">
        <v>2</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25</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336</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I11" sqref="I11"/>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337</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338</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18</v>
      </c>
      <c r="G11" s="142"/>
    </row>
    <row r="12" spans="1:7" s="124" customFormat="1" ht="28.15" customHeight="1" x14ac:dyDescent="0.25">
      <c r="A12" s="14">
        <v>1</v>
      </c>
      <c r="B12" s="158" t="s">
        <v>207</v>
      </c>
      <c r="C12" s="158"/>
      <c r="D12" s="158"/>
      <c r="E12" s="121">
        <f>5-(E13+E14+E15)</f>
        <v>5</v>
      </c>
      <c r="F12" s="121">
        <f>5-(F13+F14+F15)</f>
        <v>3</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2</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26</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339</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I11" sqref="I11"/>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340</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341</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28</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342</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H11" sqref="H11"/>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343</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344</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28</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345</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B5" sqref="B5:G5"/>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346</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347</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20</v>
      </c>
      <c r="G11" s="142"/>
    </row>
    <row r="12" spans="1:7" s="124" customFormat="1" ht="28.15" customHeight="1" x14ac:dyDescent="0.25">
      <c r="A12" s="14">
        <v>1</v>
      </c>
      <c r="B12" s="158" t="s">
        <v>207</v>
      </c>
      <c r="C12" s="158"/>
      <c r="D12" s="158"/>
      <c r="E12" s="121">
        <f>5-(E13+E14+E15)</f>
        <v>5</v>
      </c>
      <c r="F12" s="121">
        <f>5-(F13+F14+F15)</f>
        <v>5</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0</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11</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1</v>
      </c>
      <c r="G32" s="34"/>
    </row>
    <row r="33" spans="1:13" s="35" customFormat="1" ht="51.4" customHeight="1" x14ac:dyDescent="0.25">
      <c r="A33" s="14"/>
      <c r="B33" s="144" t="s">
        <v>286</v>
      </c>
      <c r="C33" s="145"/>
      <c r="D33" s="146"/>
      <c r="E33" s="142"/>
      <c r="F33" s="143">
        <v>1</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5</v>
      </c>
      <c r="G38" s="34"/>
    </row>
    <row r="39" spans="1:13" s="35" customFormat="1" ht="67.7" customHeight="1" x14ac:dyDescent="0.25">
      <c r="A39" s="14" t="s">
        <v>247</v>
      </c>
      <c r="B39" s="125" t="s">
        <v>289</v>
      </c>
      <c r="C39" s="126"/>
      <c r="D39" s="127"/>
      <c r="E39" s="142"/>
      <c r="F39" s="143">
        <v>4</v>
      </c>
      <c r="G39" s="34"/>
    </row>
    <row r="40" spans="1:13" s="35" customFormat="1" ht="83.85" customHeight="1" x14ac:dyDescent="0.25">
      <c r="A40" s="14" t="s">
        <v>249</v>
      </c>
      <c r="B40" s="125" t="s">
        <v>290</v>
      </c>
      <c r="C40" s="126"/>
      <c r="D40" s="127"/>
      <c r="E40" s="142"/>
      <c r="F40" s="143">
        <v>1</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31</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348</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H10" sqref="H10"/>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349</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350</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19</v>
      </c>
      <c r="G11" s="142"/>
    </row>
    <row r="12" spans="1:7" s="124" customFormat="1" ht="28.15" customHeight="1" x14ac:dyDescent="0.25">
      <c r="A12" s="14">
        <v>1</v>
      </c>
      <c r="B12" s="158" t="s">
        <v>207</v>
      </c>
      <c r="C12" s="158"/>
      <c r="D12" s="158"/>
      <c r="E12" s="121">
        <f>5-(E13+E14+E15)</f>
        <v>5</v>
      </c>
      <c r="F12" s="121">
        <f>5-(F13+F14+F15)</f>
        <v>4</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1</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27</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351</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topLeftCell="A4" workbookViewId="0">
      <selection activeCell="I10" sqref="I10"/>
    </sheetView>
  </sheetViews>
  <sheetFormatPr defaultRowHeight="15.75" x14ac:dyDescent="0.25"/>
  <cols>
    <col min="1" max="1" width="5.42578125" style="17" bestFit="1" customWidth="1"/>
    <col min="2" max="2" width="27.140625" style="18" customWidth="1"/>
    <col min="3" max="3" width="12.42578125" style="17" customWidth="1"/>
    <col min="4" max="4" width="13.42578125" style="17" customWidth="1"/>
    <col min="5" max="5" width="11.28515625" style="17" customWidth="1"/>
    <col min="6" max="6" width="15.7109375" style="17" customWidth="1"/>
    <col min="7" max="7" width="11.42578125" style="17" customWidth="1"/>
    <col min="8" max="256" width="9.140625" style="17"/>
    <col min="257" max="257" width="5.42578125" style="17" bestFit="1" customWidth="1"/>
    <col min="258" max="258" width="27.140625" style="17" customWidth="1"/>
    <col min="259" max="259" width="12.42578125" style="17" customWidth="1"/>
    <col min="260" max="260" width="13.42578125" style="17" customWidth="1"/>
    <col min="261" max="261" width="11.28515625" style="17" customWidth="1"/>
    <col min="262" max="262" width="15.7109375" style="17" customWidth="1"/>
    <col min="263" max="263" width="11.42578125" style="17" customWidth="1"/>
    <col min="264" max="512" width="9.140625" style="17"/>
    <col min="513" max="513" width="5.42578125" style="17" bestFit="1" customWidth="1"/>
    <col min="514" max="514" width="27.140625" style="17" customWidth="1"/>
    <col min="515" max="515" width="12.42578125" style="17" customWidth="1"/>
    <col min="516" max="516" width="13.42578125" style="17" customWidth="1"/>
    <col min="517" max="517" width="11.28515625" style="17" customWidth="1"/>
    <col min="518" max="518" width="15.7109375" style="17" customWidth="1"/>
    <col min="519" max="519" width="11.42578125" style="17" customWidth="1"/>
    <col min="520" max="768" width="9.140625" style="17"/>
    <col min="769" max="769" width="5.42578125" style="17" bestFit="1" customWidth="1"/>
    <col min="770" max="770" width="27.140625" style="17" customWidth="1"/>
    <col min="771" max="771" width="12.42578125" style="17" customWidth="1"/>
    <col min="772" max="772" width="13.42578125" style="17" customWidth="1"/>
    <col min="773" max="773" width="11.28515625" style="17" customWidth="1"/>
    <col min="774" max="774" width="15.7109375" style="17" customWidth="1"/>
    <col min="775" max="775" width="11.42578125" style="17" customWidth="1"/>
    <col min="776" max="1024" width="9.140625" style="17"/>
    <col min="1025" max="1025" width="5.42578125" style="17" bestFit="1" customWidth="1"/>
    <col min="1026" max="1026" width="27.140625" style="17" customWidth="1"/>
    <col min="1027" max="1027" width="12.42578125" style="17" customWidth="1"/>
    <col min="1028" max="1028" width="13.42578125" style="17" customWidth="1"/>
    <col min="1029" max="1029" width="11.28515625" style="17" customWidth="1"/>
    <col min="1030" max="1030" width="15.7109375" style="17" customWidth="1"/>
    <col min="1031" max="1031" width="11.42578125" style="17" customWidth="1"/>
    <col min="1032" max="1280" width="9.140625" style="17"/>
    <col min="1281" max="1281" width="5.42578125" style="17" bestFit="1" customWidth="1"/>
    <col min="1282" max="1282" width="27.140625" style="17" customWidth="1"/>
    <col min="1283" max="1283" width="12.42578125" style="17" customWidth="1"/>
    <col min="1284" max="1284" width="13.42578125" style="17" customWidth="1"/>
    <col min="1285" max="1285" width="11.28515625" style="17" customWidth="1"/>
    <col min="1286" max="1286" width="15.7109375" style="17" customWidth="1"/>
    <col min="1287" max="1287" width="11.42578125" style="17" customWidth="1"/>
    <col min="1288" max="1536" width="9.140625" style="17"/>
    <col min="1537" max="1537" width="5.42578125" style="17" bestFit="1" customWidth="1"/>
    <col min="1538" max="1538" width="27.140625" style="17" customWidth="1"/>
    <col min="1539" max="1539" width="12.42578125" style="17" customWidth="1"/>
    <col min="1540" max="1540" width="13.42578125" style="17" customWidth="1"/>
    <col min="1541" max="1541" width="11.28515625" style="17" customWidth="1"/>
    <col min="1542" max="1542" width="15.7109375" style="17" customWidth="1"/>
    <col min="1543" max="1543" width="11.42578125" style="17" customWidth="1"/>
    <col min="1544" max="1792" width="9.140625" style="17"/>
    <col min="1793" max="1793" width="5.42578125" style="17" bestFit="1" customWidth="1"/>
    <col min="1794" max="1794" width="27.140625" style="17" customWidth="1"/>
    <col min="1795" max="1795" width="12.42578125" style="17" customWidth="1"/>
    <col min="1796" max="1796" width="13.42578125" style="17" customWidth="1"/>
    <col min="1797" max="1797" width="11.28515625" style="17" customWidth="1"/>
    <col min="1798" max="1798" width="15.7109375" style="17" customWidth="1"/>
    <col min="1799" max="1799" width="11.42578125" style="17" customWidth="1"/>
    <col min="1800" max="2048" width="9.140625" style="17"/>
    <col min="2049" max="2049" width="5.42578125" style="17" bestFit="1" customWidth="1"/>
    <col min="2050" max="2050" width="27.140625" style="17" customWidth="1"/>
    <col min="2051" max="2051" width="12.42578125" style="17" customWidth="1"/>
    <col min="2052" max="2052" width="13.42578125" style="17" customWidth="1"/>
    <col min="2053" max="2053" width="11.28515625" style="17" customWidth="1"/>
    <col min="2054" max="2054" width="15.7109375" style="17" customWidth="1"/>
    <col min="2055" max="2055" width="11.42578125" style="17" customWidth="1"/>
    <col min="2056" max="2304" width="9.140625" style="17"/>
    <col min="2305" max="2305" width="5.42578125" style="17" bestFit="1" customWidth="1"/>
    <col min="2306" max="2306" width="27.140625" style="17" customWidth="1"/>
    <col min="2307" max="2307" width="12.42578125" style="17" customWidth="1"/>
    <col min="2308" max="2308" width="13.42578125" style="17" customWidth="1"/>
    <col min="2309" max="2309" width="11.28515625" style="17" customWidth="1"/>
    <col min="2310" max="2310" width="15.7109375" style="17" customWidth="1"/>
    <col min="2311" max="2311" width="11.42578125" style="17" customWidth="1"/>
    <col min="2312" max="2560" width="9.140625" style="17"/>
    <col min="2561" max="2561" width="5.42578125" style="17" bestFit="1" customWidth="1"/>
    <col min="2562" max="2562" width="27.140625" style="17" customWidth="1"/>
    <col min="2563" max="2563" width="12.42578125" style="17" customWidth="1"/>
    <col min="2564" max="2564" width="13.42578125" style="17" customWidth="1"/>
    <col min="2565" max="2565" width="11.28515625" style="17" customWidth="1"/>
    <col min="2566" max="2566" width="15.7109375" style="17" customWidth="1"/>
    <col min="2567" max="2567" width="11.42578125" style="17" customWidth="1"/>
    <col min="2568" max="2816" width="9.140625" style="17"/>
    <col min="2817" max="2817" width="5.42578125" style="17" bestFit="1" customWidth="1"/>
    <col min="2818" max="2818" width="27.140625" style="17" customWidth="1"/>
    <col min="2819" max="2819" width="12.42578125" style="17" customWidth="1"/>
    <col min="2820" max="2820" width="13.42578125" style="17" customWidth="1"/>
    <col min="2821" max="2821" width="11.28515625" style="17" customWidth="1"/>
    <col min="2822" max="2822" width="15.7109375" style="17" customWidth="1"/>
    <col min="2823" max="2823" width="11.42578125" style="17" customWidth="1"/>
    <col min="2824" max="3072" width="9.140625" style="17"/>
    <col min="3073" max="3073" width="5.42578125" style="17" bestFit="1" customWidth="1"/>
    <col min="3074" max="3074" width="27.140625" style="17" customWidth="1"/>
    <col min="3075" max="3075" width="12.42578125" style="17" customWidth="1"/>
    <col min="3076" max="3076" width="13.42578125" style="17" customWidth="1"/>
    <col min="3077" max="3077" width="11.28515625" style="17" customWidth="1"/>
    <col min="3078" max="3078" width="15.7109375" style="17" customWidth="1"/>
    <col min="3079" max="3079" width="11.42578125" style="17" customWidth="1"/>
    <col min="3080" max="3328" width="9.140625" style="17"/>
    <col min="3329" max="3329" width="5.42578125" style="17" bestFit="1" customWidth="1"/>
    <col min="3330" max="3330" width="27.140625" style="17" customWidth="1"/>
    <col min="3331" max="3331" width="12.42578125" style="17" customWidth="1"/>
    <col min="3332" max="3332" width="13.42578125" style="17" customWidth="1"/>
    <col min="3333" max="3333" width="11.28515625" style="17" customWidth="1"/>
    <col min="3334" max="3334" width="15.7109375" style="17" customWidth="1"/>
    <col min="3335" max="3335" width="11.42578125" style="17" customWidth="1"/>
    <col min="3336" max="3584" width="9.140625" style="17"/>
    <col min="3585" max="3585" width="5.42578125" style="17" bestFit="1" customWidth="1"/>
    <col min="3586" max="3586" width="27.140625" style="17" customWidth="1"/>
    <col min="3587" max="3587" width="12.42578125" style="17" customWidth="1"/>
    <col min="3588" max="3588" width="13.42578125" style="17" customWidth="1"/>
    <col min="3589" max="3589" width="11.28515625" style="17" customWidth="1"/>
    <col min="3590" max="3590" width="15.7109375" style="17" customWidth="1"/>
    <col min="3591" max="3591" width="11.42578125" style="17" customWidth="1"/>
    <col min="3592" max="3840" width="9.140625" style="17"/>
    <col min="3841" max="3841" width="5.42578125" style="17" bestFit="1" customWidth="1"/>
    <col min="3842" max="3842" width="27.140625" style="17" customWidth="1"/>
    <col min="3843" max="3843" width="12.42578125" style="17" customWidth="1"/>
    <col min="3844" max="3844" width="13.42578125" style="17" customWidth="1"/>
    <col min="3845" max="3845" width="11.28515625" style="17" customWidth="1"/>
    <col min="3846" max="3846" width="15.7109375" style="17" customWidth="1"/>
    <col min="3847" max="3847" width="11.42578125" style="17" customWidth="1"/>
    <col min="3848" max="4096" width="9.140625" style="17"/>
    <col min="4097" max="4097" width="5.42578125" style="17" bestFit="1" customWidth="1"/>
    <col min="4098" max="4098" width="27.140625" style="17" customWidth="1"/>
    <col min="4099" max="4099" width="12.42578125" style="17" customWidth="1"/>
    <col min="4100" max="4100" width="13.42578125" style="17" customWidth="1"/>
    <col min="4101" max="4101" width="11.28515625" style="17" customWidth="1"/>
    <col min="4102" max="4102" width="15.7109375" style="17" customWidth="1"/>
    <col min="4103" max="4103" width="11.42578125" style="17" customWidth="1"/>
    <col min="4104" max="4352" width="9.140625" style="17"/>
    <col min="4353" max="4353" width="5.42578125" style="17" bestFit="1" customWidth="1"/>
    <col min="4354" max="4354" width="27.140625" style="17" customWidth="1"/>
    <col min="4355" max="4355" width="12.42578125" style="17" customWidth="1"/>
    <col min="4356" max="4356" width="13.42578125" style="17" customWidth="1"/>
    <col min="4357" max="4357" width="11.28515625" style="17" customWidth="1"/>
    <col min="4358" max="4358" width="15.7109375" style="17" customWidth="1"/>
    <col min="4359" max="4359" width="11.42578125" style="17" customWidth="1"/>
    <col min="4360" max="4608" width="9.140625" style="17"/>
    <col min="4609" max="4609" width="5.42578125" style="17" bestFit="1" customWidth="1"/>
    <col min="4610" max="4610" width="27.140625" style="17" customWidth="1"/>
    <col min="4611" max="4611" width="12.42578125" style="17" customWidth="1"/>
    <col min="4612" max="4612" width="13.42578125" style="17" customWidth="1"/>
    <col min="4613" max="4613" width="11.28515625" style="17" customWidth="1"/>
    <col min="4614" max="4614" width="15.7109375" style="17" customWidth="1"/>
    <col min="4615" max="4615" width="11.42578125" style="17" customWidth="1"/>
    <col min="4616" max="4864" width="9.140625" style="17"/>
    <col min="4865" max="4865" width="5.42578125" style="17" bestFit="1" customWidth="1"/>
    <col min="4866" max="4866" width="27.140625" style="17" customWidth="1"/>
    <col min="4867" max="4867" width="12.42578125" style="17" customWidth="1"/>
    <col min="4868" max="4868" width="13.42578125" style="17" customWidth="1"/>
    <col min="4869" max="4869" width="11.28515625" style="17" customWidth="1"/>
    <col min="4870" max="4870" width="15.7109375" style="17" customWidth="1"/>
    <col min="4871" max="4871" width="11.42578125" style="17" customWidth="1"/>
    <col min="4872" max="5120" width="9.140625" style="17"/>
    <col min="5121" max="5121" width="5.42578125" style="17" bestFit="1" customWidth="1"/>
    <col min="5122" max="5122" width="27.140625" style="17" customWidth="1"/>
    <col min="5123" max="5123" width="12.42578125" style="17" customWidth="1"/>
    <col min="5124" max="5124" width="13.42578125" style="17" customWidth="1"/>
    <col min="5125" max="5125" width="11.28515625" style="17" customWidth="1"/>
    <col min="5126" max="5126" width="15.7109375" style="17" customWidth="1"/>
    <col min="5127" max="5127" width="11.42578125" style="17" customWidth="1"/>
    <col min="5128" max="5376" width="9.140625" style="17"/>
    <col min="5377" max="5377" width="5.42578125" style="17" bestFit="1" customWidth="1"/>
    <col min="5378" max="5378" width="27.140625" style="17" customWidth="1"/>
    <col min="5379" max="5379" width="12.42578125" style="17" customWidth="1"/>
    <col min="5380" max="5380" width="13.42578125" style="17" customWidth="1"/>
    <col min="5381" max="5381" width="11.28515625" style="17" customWidth="1"/>
    <col min="5382" max="5382" width="15.7109375" style="17" customWidth="1"/>
    <col min="5383" max="5383" width="11.42578125" style="17" customWidth="1"/>
    <col min="5384" max="5632" width="9.140625" style="17"/>
    <col min="5633" max="5633" width="5.42578125" style="17" bestFit="1" customWidth="1"/>
    <col min="5634" max="5634" width="27.140625" style="17" customWidth="1"/>
    <col min="5635" max="5635" width="12.42578125" style="17" customWidth="1"/>
    <col min="5636" max="5636" width="13.42578125" style="17" customWidth="1"/>
    <col min="5637" max="5637" width="11.28515625" style="17" customWidth="1"/>
    <col min="5638" max="5638" width="15.7109375" style="17" customWidth="1"/>
    <col min="5639" max="5639" width="11.42578125" style="17" customWidth="1"/>
    <col min="5640" max="5888" width="9.140625" style="17"/>
    <col min="5889" max="5889" width="5.42578125" style="17" bestFit="1" customWidth="1"/>
    <col min="5890" max="5890" width="27.140625" style="17" customWidth="1"/>
    <col min="5891" max="5891" width="12.42578125" style="17" customWidth="1"/>
    <col min="5892" max="5892" width="13.42578125" style="17" customWidth="1"/>
    <col min="5893" max="5893" width="11.28515625" style="17" customWidth="1"/>
    <col min="5894" max="5894" width="15.7109375" style="17" customWidth="1"/>
    <col min="5895" max="5895" width="11.42578125" style="17" customWidth="1"/>
    <col min="5896" max="6144" width="9.140625" style="17"/>
    <col min="6145" max="6145" width="5.42578125" style="17" bestFit="1" customWidth="1"/>
    <col min="6146" max="6146" width="27.140625" style="17" customWidth="1"/>
    <col min="6147" max="6147" width="12.42578125" style="17" customWidth="1"/>
    <col min="6148" max="6148" width="13.42578125" style="17" customWidth="1"/>
    <col min="6149" max="6149" width="11.28515625" style="17" customWidth="1"/>
    <col min="6150" max="6150" width="15.7109375" style="17" customWidth="1"/>
    <col min="6151" max="6151" width="11.42578125" style="17" customWidth="1"/>
    <col min="6152" max="6400" width="9.140625" style="17"/>
    <col min="6401" max="6401" width="5.42578125" style="17" bestFit="1" customWidth="1"/>
    <col min="6402" max="6402" width="27.140625" style="17" customWidth="1"/>
    <col min="6403" max="6403" width="12.42578125" style="17" customWidth="1"/>
    <col min="6404" max="6404" width="13.42578125" style="17" customWidth="1"/>
    <col min="6405" max="6405" width="11.28515625" style="17" customWidth="1"/>
    <col min="6406" max="6406" width="15.7109375" style="17" customWidth="1"/>
    <col min="6407" max="6407" width="11.42578125" style="17" customWidth="1"/>
    <col min="6408" max="6656" width="9.140625" style="17"/>
    <col min="6657" max="6657" width="5.42578125" style="17" bestFit="1" customWidth="1"/>
    <col min="6658" max="6658" width="27.140625" style="17" customWidth="1"/>
    <col min="6659" max="6659" width="12.42578125" style="17" customWidth="1"/>
    <col min="6660" max="6660" width="13.42578125" style="17" customWidth="1"/>
    <col min="6661" max="6661" width="11.28515625" style="17" customWidth="1"/>
    <col min="6662" max="6662" width="15.7109375" style="17" customWidth="1"/>
    <col min="6663" max="6663" width="11.42578125" style="17" customWidth="1"/>
    <col min="6664" max="6912" width="9.140625" style="17"/>
    <col min="6913" max="6913" width="5.42578125" style="17" bestFit="1" customWidth="1"/>
    <col min="6914" max="6914" width="27.140625" style="17" customWidth="1"/>
    <col min="6915" max="6915" width="12.42578125" style="17" customWidth="1"/>
    <col min="6916" max="6916" width="13.42578125" style="17" customWidth="1"/>
    <col min="6917" max="6917" width="11.28515625" style="17" customWidth="1"/>
    <col min="6918" max="6918" width="15.7109375" style="17" customWidth="1"/>
    <col min="6919" max="6919" width="11.42578125" style="17" customWidth="1"/>
    <col min="6920" max="7168" width="9.140625" style="17"/>
    <col min="7169" max="7169" width="5.42578125" style="17" bestFit="1" customWidth="1"/>
    <col min="7170" max="7170" width="27.140625" style="17" customWidth="1"/>
    <col min="7171" max="7171" width="12.42578125" style="17" customWidth="1"/>
    <col min="7172" max="7172" width="13.42578125" style="17" customWidth="1"/>
    <col min="7173" max="7173" width="11.28515625" style="17" customWidth="1"/>
    <col min="7174" max="7174" width="15.7109375" style="17" customWidth="1"/>
    <col min="7175" max="7175" width="11.42578125" style="17" customWidth="1"/>
    <col min="7176" max="7424" width="9.140625" style="17"/>
    <col min="7425" max="7425" width="5.42578125" style="17" bestFit="1" customWidth="1"/>
    <col min="7426" max="7426" width="27.140625" style="17" customWidth="1"/>
    <col min="7427" max="7427" width="12.42578125" style="17" customWidth="1"/>
    <col min="7428" max="7428" width="13.42578125" style="17" customWidth="1"/>
    <col min="7429" max="7429" width="11.28515625" style="17" customWidth="1"/>
    <col min="7430" max="7430" width="15.7109375" style="17" customWidth="1"/>
    <col min="7431" max="7431" width="11.42578125" style="17" customWidth="1"/>
    <col min="7432" max="7680" width="9.140625" style="17"/>
    <col min="7681" max="7681" width="5.42578125" style="17" bestFit="1" customWidth="1"/>
    <col min="7682" max="7682" width="27.140625" style="17" customWidth="1"/>
    <col min="7683" max="7683" width="12.42578125" style="17" customWidth="1"/>
    <col min="7684" max="7684" width="13.42578125" style="17" customWidth="1"/>
    <col min="7685" max="7685" width="11.28515625" style="17" customWidth="1"/>
    <col min="7686" max="7686" width="15.7109375" style="17" customWidth="1"/>
    <col min="7687" max="7687" width="11.42578125" style="17" customWidth="1"/>
    <col min="7688" max="7936" width="9.140625" style="17"/>
    <col min="7937" max="7937" width="5.42578125" style="17" bestFit="1" customWidth="1"/>
    <col min="7938" max="7938" width="27.140625" style="17" customWidth="1"/>
    <col min="7939" max="7939" width="12.42578125" style="17" customWidth="1"/>
    <col min="7940" max="7940" width="13.42578125" style="17" customWidth="1"/>
    <col min="7941" max="7941" width="11.28515625" style="17" customWidth="1"/>
    <col min="7942" max="7942" width="15.7109375" style="17" customWidth="1"/>
    <col min="7943" max="7943" width="11.42578125" style="17" customWidth="1"/>
    <col min="7944" max="8192" width="9.140625" style="17"/>
    <col min="8193" max="8193" width="5.42578125" style="17" bestFit="1" customWidth="1"/>
    <col min="8194" max="8194" width="27.140625" style="17" customWidth="1"/>
    <col min="8195" max="8195" width="12.42578125" style="17" customWidth="1"/>
    <col min="8196" max="8196" width="13.42578125" style="17" customWidth="1"/>
    <col min="8197" max="8197" width="11.28515625" style="17" customWidth="1"/>
    <col min="8198" max="8198" width="15.7109375" style="17" customWidth="1"/>
    <col min="8199" max="8199" width="11.42578125" style="17" customWidth="1"/>
    <col min="8200" max="8448" width="9.140625" style="17"/>
    <col min="8449" max="8449" width="5.42578125" style="17" bestFit="1" customWidth="1"/>
    <col min="8450" max="8450" width="27.140625" style="17" customWidth="1"/>
    <col min="8451" max="8451" width="12.42578125" style="17" customWidth="1"/>
    <col min="8452" max="8452" width="13.42578125" style="17" customWidth="1"/>
    <col min="8453" max="8453" width="11.28515625" style="17" customWidth="1"/>
    <col min="8454" max="8454" width="15.7109375" style="17" customWidth="1"/>
    <col min="8455" max="8455" width="11.42578125" style="17" customWidth="1"/>
    <col min="8456" max="8704" width="9.140625" style="17"/>
    <col min="8705" max="8705" width="5.42578125" style="17" bestFit="1" customWidth="1"/>
    <col min="8706" max="8706" width="27.140625" style="17" customWidth="1"/>
    <col min="8707" max="8707" width="12.42578125" style="17" customWidth="1"/>
    <col min="8708" max="8708" width="13.42578125" style="17" customWidth="1"/>
    <col min="8709" max="8709" width="11.28515625" style="17" customWidth="1"/>
    <col min="8710" max="8710" width="15.7109375" style="17" customWidth="1"/>
    <col min="8711" max="8711" width="11.42578125" style="17" customWidth="1"/>
    <col min="8712" max="8960" width="9.140625" style="17"/>
    <col min="8961" max="8961" width="5.42578125" style="17" bestFit="1" customWidth="1"/>
    <col min="8962" max="8962" width="27.140625" style="17" customWidth="1"/>
    <col min="8963" max="8963" width="12.42578125" style="17" customWidth="1"/>
    <col min="8964" max="8964" width="13.42578125" style="17" customWidth="1"/>
    <col min="8965" max="8965" width="11.28515625" style="17" customWidth="1"/>
    <col min="8966" max="8966" width="15.7109375" style="17" customWidth="1"/>
    <col min="8967" max="8967" width="11.42578125" style="17" customWidth="1"/>
    <col min="8968" max="9216" width="9.140625" style="17"/>
    <col min="9217" max="9217" width="5.42578125" style="17" bestFit="1" customWidth="1"/>
    <col min="9218" max="9218" width="27.140625" style="17" customWidth="1"/>
    <col min="9219" max="9219" width="12.42578125" style="17" customWidth="1"/>
    <col min="9220" max="9220" width="13.42578125" style="17" customWidth="1"/>
    <col min="9221" max="9221" width="11.28515625" style="17" customWidth="1"/>
    <col min="9222" max="9222" width="15.7109375" style="17" customWidth="1"/>
    <col min="9223" max="9223" width="11.42578125" style="17" customWidth="1"/>
    <col min="9224" max="9472" width="9.140625" style="17"/>
    <col min="9473" max="9473" width="5.42578125" style="17" bestFit="1" customWidth="1"/>
    <col min="9474" max="9474" width="27.140625" style="17" customWidth="1"/>
    <col min="9475" max="9475" width="12.42578125" style="17" customWidth="1"/>
    <col min="9476" max="9476" width="13.42578125" style="17" customWidth="1"/>
    <col min="9477" max="9477" width="11.28515625" style="17" customWidth="1"/>
    <col min="9478" max="9478" width="15.7109375" style="17" customWidth="1"/>
    <col min="9479" max="9479" width="11.42578125" style="17" customWidth="1"/>
    <col min="9480" max="9728" width="9.140625" style="17"/>
    <col min="9729" max="9729" width="5.42578125" style="17" bestFit="1" customWidth="1"/>
    <col min="9730" max="9730" width="27.140625" style="17" customWidth="1"/>
    <col min="9731" max="9731" width="12.42578125" style="17" customWidth="1"/>
    <col min="9732" max="9732" width="13.42578125" style="17" customWidth="1"/>
    <col min="9733" max="9733" width="11.28515625" style="17" customWidth="1"/>
    <col min="9734" max="9734" width="15.7109375" style="17" customWidth="1"/>
    <col min="9735" max="9735" width="11.42578125" style="17" customWidth="1"/>
    <col min="9736" max="9984" width="9.140625" style="17"/>
    <col min="9985" max="9985" width="5.42578125" style="17" bestFit="1" customWidth="1"/>
    <col min="9986" max="9986" width="27.140625" style="17" customWidth="1"/>
    <col min="9987" max="9987" width="12.42578125" style="17" customWidth="1"/>
    <col min="9988" max="9988" width="13.42578125" style="17" customWidth="1"/>
    <col min="9989" max="9989" width="11.28515625" style="17" customWidth="1"/>
    <col min="9990" max="9990" width="15.7109375" style="17" customWidth="1"/>
    <col min="9991" max="9991" width="11.42578125" style="17" customWidth="1"/>
    <col min="9992" max="10240" width="9.140625" style="17"/>
    <col min="10241" max="10241" width="5.42578125" style="17" bestFit="1" customWidth="1"/>
    <col min="10242" max="10242" width="27.140625" style="17" customWidth="1"/>
    <col min="10243" max="10243" width="12.42578125" style="17" customWidth="1"/>
    <col min="10244" max="10244" width="13.42578125" style="17" customWidth="1"/>
    <col min="10245" max="10245" width="11.28515625" style="17" customWidth="1"/>
    <col min="10246" max="10246" width="15.7109375" style="17" customWidth="1"/>
    <col min="10247" max="10247" width="11.42578125" style="17" customWidth="1"/>
    <col min="10248" max="10496" width="9.140625" style="17"/>
    <col min="10497" max="10497" width="5.42578125" style="17" bestFit="1" customWidth="1"/>
    <col min="10498" max="10498" width="27.140625" style="17" customWidth="1"/>
    <col min="10499" max="10499" width="12.42578125" style="17" customWidth="1"/>
    <col min="10500" max="10500" width="13.42578125" style="17" customWidth="1"/>
    <col min="10501" max="10501" width="11.28515625" style="17" customWidth="1"/>
    <col min="10502" max="10502" width="15.7109375" style="17" customWidth="1"/>
    <col min="10503" max="10503" width="11.42578125" style="17" customWidth="1"/>
    <col min="10504" max="10752" width="9.140625" style="17"/>
    <col min="10753" max="10753" width="5.42578125" style="17" bestFit="1" customWidth="1"/>
    <col min="10754" max="10754" width="27.140625" style="17" customWidth="1"/>
    <col min="10755" max="10755" width="12.42578125" style="17" customWidth="1"/>
    <col min="10756" max="10756" width="13.42578125" style="17" customWidth="1"/>
    <col min="10757" max="10757" width="11.28515625" style="17" customWidth="1"/>
    <col min="10758" max="10758" width="15.7109375" style="17" customWidth="1"/>
    <col min="10759" max="10759" width="11.42578125" style="17" customWidth="1"/>
    <col min="10760" max="11008" width="9.140625" style="17"/>
    <col min="11009" max="11009" width="5.42578125" style="17" bestFit="1" customWidth="1"/>
    <col min="11010" max="11010" width="27.140625" style="17" customWidth="1"/>
    <col min="11011" max="11011" width="12.42578125" style="17" customWidth="1"/>
    <col min="11012" max="11012" width="13.42578125" style="17" customWidth="1"/>
    <col min="11013" max="11013" width="11.28515625" style="17" customWidth="1"/>
    <col min="11014" max="11014" width="15.7109375" style="17" customWidth="1"/>
    <col min="11015" max="11015" width="11.42578125" style="17" customWidth="1"/>
    <col min="11016" max="11264" width="9.140625" style="17"/>
    <col min="11265" max="11265" width="5.42578125" style="17" bestFit="1" customWidth="1"/>
    <col min="11266" max="11266" width="27.140625" style="17" customWidth="1"/>
    <col min="11267" max="11267" width="12.42578125" style="17" customWidth="1"/>
    <col min="11268" max="11268" width="13.42578125" style="17" customWidth="1"/>
    <col min="11269" max="11269" width="11.28515625" style="17" customWidth="1"/>
    <col min="11270" max="11270" width="15.7109375" style="17" customWidth="1"/>
    <col min="11271" max="11271" width="11.42578125" style="17" customWidth="1"/>
    <col min="11272" max="11520" width="9.140625" style="17"/>
    <col min="11521" max="11521" width="5.42578125" style="17" bestFit="1" customWidth="1"/>
    <col min="11522" max="11522" width="27.140625" style="17" customWidth="1"/>
    <col min="11523" max="11523" width="12.42578125" style="17" customWidth="1"/>
    <col min="11524" max="11524" width="13.42578125" style="17" customWidth="1"/>
    <col min="11525" max="11525" width="11.28515625" style="17" customWidth="1"/>
    <col min="11526" max="11526" width="15.7109375" style="17" customWidth="1"/>
    <col min="11527" max="11527" width="11.42578125" style="17" customWidth="1"/>
    <col min="11528" max="11776" width="9.140625" style="17"/>
    <col min="11777" max="11777" width="5.42578125" style="17" bestFit="1" customWidth="1"/>
    <col min="11778" max="11778" width="27.140625" style="17" customWidth="1"/>
    <col min="11779" max="11779" width="12.42578125" style="17" customWidth="1"/>
    <col min="11780" max="11780" width="13.42578125" style="17" customWidth="1"/>
    <col min="11781" max="11781" width="11.28515625" style="17" customWidth="1"/>
    <col min="11782" max="11782" width="15.7109375" style="17" customWidth="1"/>
    <col min="11783" max="11783" width="11.42578125" style="17" customWidth="1"/>
    <col min="11784" max="12032" width="9.140625" style="17"/>
    <col min="12033" max="12033" width="5.42578125" style="17" bestFit="1" customWidth="1"/>
    <col min="12034" max="12034" width="27.140625" style="17" customWidth="1"/>
    <col min="12035" max="12035" width="12.42578125" style="17" customWidth="1"/>
    <col min="12036" max="12036" width="13.42578125" style="17" customWidth="1"/>
    <col min="12037" max="12037" width="11.28515625" style="17" customWidth="1"/>
    <col min="12038" max="12038" width="15.7109375" style="17" customWidth="1"/>
    <col min="12039" max="12039" width="11.42578125" style="17" customWidth="1"/>
    <col min="12040" max="12288" width="9.140625" style="17"/>
    <col min="12289" max="12289" width="5.42578125" style="17" bestFit="1" customWidth="1"/>
    <col min="12290" max="12290" width="27.140625" style="17" customWidth="1"/>
    <col min="12291" max="12291" width="12.42578125" style="17" customWidth="1"/>
    <col min="12292" max="12292" width="13.42578125" style="17" customWidth="1"/>
    <col min="12293" max="12293" width="11.28515625" style="17" customWidth="1"/>
    <col min="12294" max="12294" width="15.7109375" style="17" customWidth="1"/>
    <col min="12295" max="12295" width="11.42578125" style="17" customWidth="1"/>
    <col min="12296" max="12544" width="9.140625" style="17"/>
    <col min="12545" max="12545" width="5.42578125" style="17" bestFit="1" customWidth="1"/>
    <col min="12546" max="12546" width="27.140625" style="17" customWidth="1"/>
    <col min="12547" max="12547" width="12.42578125" style="17" customWidth="1"/>
    <col min="12548" max="12548" width="13.42578125" style="17" customWidth="1"/>
    <col min="12549" max="12549" width="11.28515625" style="17" customWidth="1"/>
    <col min="12550" max="12550" width="15.7109375" style="17" customWidth="1"/>
    <col min="12551" max="12551" width="11.42578125" style="17" customWidth="1"/>
    <col min="12552" max="12800" width="9.140625" style="17"/>
    <col min="12801" max="12801" width="5.42578125" style="17" bestFit="1" customWidth="1"/>
    <col min="12802" max="12802" width="27.140625" style="17" customWidth="1"/>
    <col min="12803" max="12803" width="12.42578125" style="17" customWidth="1"/>
    <col min="12804" max="12804" width="13.42578125" style="17" customWidth="1"/>
    <col min="12805" max="12805" width="11.28515625" style="17" customWidth="1"/>
    <col min="12806" max="12806" width="15.7109375" style="17" customWidth="1"/>
    <col min="12807" max="12807" width="11.42578125" style="17" customWidth="1"/>
    <col min="12808" max="13056" width="9.140625" style="17"/>
    <col min="13057" max="13057" width="5.42578125" style="17" bestFit="1" customWidth="1"/>
    <col min="13058" max="13058" width="27.140625" style="17" customWidth="1"/>
    <col min="13059" max="13059" width="12.42578125" style="17" customWidth="1"/>
    <col min="13060" max="13060" width="13.42578125" style="17" customWidth="1"/>
    <col min="13061" max="13061" width="11.28515625" style="17" customWidth="1"/>
    <col min="13062" max="13062" width="15.7109375" style="17" customWidth="1"/>
    <col min="13063" max="13063" width="11.42578125" style="17" customWidth="1"/>
    <col min="13064" max="13312" width="9.140625" style="17"/>
    <col min="13313" max="13313" width="5.42578125" style="17" bestFit="1" customWidth="1"/>
    <col min="13314" max="13314" width="27.140625" style="17" customWidth="1"/>
    <col min="13315" max="13315" width="12.42578125" style="17" customWidth="1"/>
    <col min="13316" max="13316" width="13.42578125" style="17" customWidth="1"/>
    <col min="13317" max="13317" width="11.28515625" style="17" customWidth="1"/>
    <col min="13318" max="13318" width="15.7109375" style="17" customWidth="1"/>
    <col min="13319" max="13319" width="11.42578125" style="17" customWidth="1"/>
    <col min="13320" max="13568" width="9.140625" style="17"/>
    <col min="13569" max="13569" width="5.42578125" style="17" bestFit="1" customWidth="1"/>
    <col min="13570" max="13570" width="27.140625" style="17" customWidth="1"/>
    <col min="13571" max="13571" width="12.42578125" style="17" customWidth="1"/>
    <col min="13572" max="13572" width="13.42578125" style="17" customWidth="1"/>
    <col min="13573" max="13573" width="11.28515625" style="17" customWidth="1"/>
    <col min="13574" max="13574" width="15.7109375" style="17" customWidth="1"/>
    <col min="13575" max="13575" width="11.42578125" style="17" customWidth="1"/>
    <col min="13576" max="13824" width="9.140625" style="17"/>
    <col min="13825" max="13825" width="5.42578125" style="17" bestFit="1" customWidth="1"/>
    <col min="13826" max="13826" width="27.140625" style="17" customWidth="1"/>
    <col min="13827" max="13827" width="12.42578125" style="17" customWidth="1"/>
    <col min="13828" max="13828" width="13.42578125" style="17" customWidth="1"/>
    <col min="13829" max="13829" width="11.28515625" style="17" customWidth="1"/>
    <col min="13830" max="13830" width="15.7109375" style="17" customWidth="1"/>
    <col min="13831" max="13831" width="11.42578125" style="17" customWidth="1"/>
    <col min="13832" max="14080" width="9.140625" style="17"/>
    <col min="14081" max="14081" width="5.42578125" style="17" bestFit="1" customWidth="1"/>
    <col min="14082" max="14082" width="27.140625" style="17" customWidth="1"/>
    <col min="14083" max="14083" width="12.42578125" style="17" customWidth="1"/>
    <col min="14084" max="14084" width="13.42578125" style="17" customWidth="1"/>
    <col min="14085" max="14085" width="11.28515625" style="17" customWidth="1"/>
    <col min="14086" max="14086" width="15.7109375" style="17" customWidth="1"/>
    <col min="14087" max="14087" width="11.42578125" style="17" customWidth="1"/>
    <col min="14088" max="14336" width="9.140625" style="17"/>
    <col min="14337" max="14337" width="5.42578125" style="17" bestFit="1" customWidth="1"/>
    <col min="14338" max="14338" width="27.140625" style="17" customWidth="1"/>
    <col min="14339" max="14339" width="12.42578125" style="17" customWidth="1"/>
    <col min="14340" max="14340" width="13.42578125" style="17" customWidth="1"/>
    <col min="14341" max="14341" width="11.28515625" style="17" customWidth="1"/>
    <col min="14342" max="14342" width="15.7109375" style="17" customWidth="1"/>
    <col min="14343" max="14343" width="11.42578125" style="17" customWidth="1"/>
    <col min="14344" max="14592" width="9.140625" style="17"/>
    <col min="14593" max="14593" width="5.42578125" style="17" bestFit="1" customWidth="1"/>
    <col min="14594" max="14594" width="27.140625" style="17" customWidth="1"/>
    <col min="14595" max="14595" width="12.42578125" style="17" customWidth="1"/>
    <col min="14596" max="14596" width="13.42578125" style="17" customWidth="1"/>
    <col min="14597" max="14597" width="11.28515625" style="17" customWidth="1"/>
    <col min="14598" max="14598" width="15.7109375" style="17" customWidth="1"/>
    <col min="14599" max="14599" width="11.42578125" style="17" customWidth="1"/>
    <col min="14600" max="14848" width="9.140625" style="17"/>
    <col min="14849" max="14849" width="5.42578125" style="17" bestFit="1" customWidth="1"/>
    <col min="14850" max="14850" width="27.140625" style="17" customWidth="1"/>
    <col min="14851" max="14851" width="12.42578125" style="17" customWidth="1"/>
    <col min="14852" max="14852" width="13.42578125" style="17" customWidth="1"/>
    <col min="14853" max="14853" width="11.28515625" style="17" customWidth="1"/>
    <col min="14854" max="14854" width="15.7109375" style="17" customWidth="1"/>
    <col min="14855" max="14855" width="11.42578125" style="17" customWidth="1"/>
    <col min="14856" max="15104" width="9.140625" style="17"/>
    <col min="15105" max="15105" width="5.42578125" style="17" bestFit="1" customWidth="1"/>
    <col min="15106" max="15106" width="27.140625" style="17" customWidth="1"/>
    <col min="15107" max="15107" width="12.42578125" style="17" customWidth="1"/>
    <col min="15108" max="15108" width="13.42578125" style="17" customWidth="1"/>
    <col min="15109" max="15109" width="11.28515625" style="17" customWidth="1"/>
    <col min="15110" max="15110" width="15.7109375" style="17" customWidth="1"/>
    <col min="15111" max="15111" width="11.42578125" style="17" customWidth="1"/>
    <col min="15112" max="15360" width="9.140625" style="17"/>
    <col min="15361" max="15361" width="5.42578125" style="17" bestFit="1" customWidth="1"/>
    <col min="15362" max="15362" width="27.140625" style="17" customWidth="1"/>
    <col min="15363" max="15363" width="12.42578125" style="17" customWidth="1"/>
    <col min="15364" max="15364" width="13.42578125" style="17" customWidth="1"/>
    <col min="15365" max="15365" width="11.28515625" style="17" customWidth="1"/>
    <col min="15366" max="15366" width="15.7109375" style="17" customWidth="1"/>
    <col min="15367" max="15367" width="11.42578125" style="17" customWidth="1"/>
    <col min="15368" max="15616" width="9.140625" style="17"/>
    <col min="15617" max="15617" width="5.42578125" style="17" bestFit="1" customWidth="1"/>
    <col min="15618" max="15618" width="27.140625" style="17" customWidth="1"/>
    <col min="15619" max="15619" width="12.42578125" style="17" customWidth="1"/>
    <col min="15620" max="15620" width="13.42578125" style="17" customWidth="1"/>
    <col min="15621" max="15621" width="11.28515625" style="17" customWidth="1"/>
    <col min="15622" max="15622" width="15.7109375" style="17" customWidth="1"/>
    <col min="15623" max="15623" width="11.42578125" style="17" customWidth="1"/>
    <col min="15624" max="15872" width="9.140625" style="17"/>
    <col min="15873" max="15873" width="5.42578125" style="17" bestFit="1" customWidth="1"/>
    <col min="15874" max="15874" width="27.140625" style="17" customWidth="1"/>
    <col min="15875" max="15875" width="12.42578125" style="17" customWidth="1"/>
    <col min="15876" max="15876" width="13.42578125" style="17" customWidth="1"/>
    <col min="15877" max="15877" width="11.28515625" style="17" customWidth="1"/>
    <col min="15878" max="15878" width="15.7109375" style="17" customWidth="1"/>
    <col min="15879" max="15879" width="11.42578125" style="17" customWidth="1"/>
    <col min="15880" max="16128" width="9.140625" style="17"/>
    <col min="16129" max="16129" width="5.42578125" style="17" bestFit="1" customWidth="1"/>
    <col min="16130" max="16130" width="27.140625" style="17" customWidth="1"/>
    <col min="16131" max="16131" width="12.42578125" style="17" customWidth="1"/>
    <col min="16132" max="16132" width="13.42578125" style="17" customWidth="1"/>
    <col min="16133" max="16133" width="11.28515625" style="17" customWidth="1"/>
    <col min="16134" max="16134" width="15.7109375" style="17" customWidth="1"/>
    <col min="16135" max="16135" width="11.42578125" style="17" customWidth="1"/>
    <col min="16136" max="16384" width="9.140625" style="17"/>
  </cols>
  <sheetData>
    <row r="1" spans="1:7" x14ac:dyDescent="0.25">
      <c r="G1" s="19" t="s">
        <v>273</v>
      </c>
    </row>
    <row r="2" spans="1:7" s="65" customFormat="1" ht="48.75" customHeight="1" x14ac:dyDescent="0.25">
      <c r="A2" s="109" t="s">
        <v>196</v>
      </c>
      <c r="B2" s="109"/>
      <c r="C2" s="109"/>
      <c r="D2" s="157" t="s">
        <v>75</v>
      </c>
      <c r="E2" s="157"/>
      <c r="F2" s="157"/>
      <c r="G2" s="157"/>
    </row>
    <row r="3" spans="1:7" s="65" customFormat="1" ht="8.25" customHeight="1" x14ac:dyDescent="0.25">
      <c r="A3" s="68"/>
      <c r="B3" s="68"/>
      <c r="D3" s="110"/>
      <c r="E3" s="110"/>
      <c r="F3" s="110"/>
      <c r="G3" s="110"/>
    </row>
    <row r="4" spans="1:7" ht="57.75" customHeight="1" x14ac:dyDescent="0.25">
      <c r="A4" s="69" t="s">
        <v>274</v>
      </c>
      <c r="B4" s="69"/>
      <c r="C4" s="69"/>
      <c r="D4" s="69"/>
      <c r="E4" s="69"/>
      <c r="F4" s="69"/>
      <c r="G4" s="69"/>
    </row>
    <row r="5" spans="1:7" s="114" customFormat="1" ht="21.75" customHeight="1" x14ac:dyDescent="0.25">
      <c r="B5" s="115" t="s">
        <v>352</v>
      </c>
      <c r="C5" s="115"/>
      <c r="D5" s="115"/>
      <c r="E5" s="115"/>
      <c r="F5" s="115"/>
      <c r="G5" s="115"/>
    </row>
    <row r="6" spans="1:7" s="114" customFormat="1" ht="21.75" customHeight="1" x14ac:dyDescent="0.25">
      <c r="B6" s="115" t="s">
        <v>276</v>
      </c>
      <c r="C6" s="115"/>
      <c r="D6" s="115"/>
      <c r="E6" s="115"/>
      <c r="F6" s="115"/>
      <c r="G6" s="115"/>
    </row>
    <row r="7" spans="1:7" s="114" customFormat="1" ht="21.75" customHeight="1" x14ac:dyDescent="0.25">
      <c r="B7" s="115" t="s">
        <v>277</v>
      </c>
      <c r="C7" s="115"/>
      <c r="D7" s="115"/>
      <c r="E7" s="115"/>
      <c r="F7" s="115"/>
      <c r="G7" s="115"/>
    </row>
    <row r="8" spans="1:7" s="114" customFormat="1" ht="21.75" customHeight="1" x14ac:dyDescent="0.25">
      <c r="B8" s="115" t="s">
        <v>353</v>
      </c>
      <c r="C8" s="115"/>
      <c r="D8" s="115"/>
      <c r="E8" s="115"/>
      <c r="F8" s="115"/>
      <c r="G8" s="115"/>
    </row>
    <row r="9" spans="1:7" ht="8.25" customHeight="1" x14ac:dyDescent="0.25"/>
    <row r="10" spans="1:7" s="65" customFormat="1" ht="47.25" customHeight="1" x14ac:dyDescent="0.25">
      <c r="A10" s="64" t="s">
        <v>1</v>
      </c>
      <c r="B10" s="71" t="s">
        <v>202</v>
      </c>
      <c r="C10" s="71"/>
      <c r="D10" s="71"/>
      <c r="E10" s="64" t="s">
        <v>203</v>
      </c>
      <c r="F10" s="117" t="s">
        <v>204</v>
      </c>
      <c r="G10" s="64" t="s">
        <v>205</v>
      </c>
    </row>
    <row r="11" spans="1:7" s="123" customFormat="1" ht="86.45" customHeight="1" x14ac:dyDescent="0.25">
      <c r="A11" s="66" t="s">
        <v>106</v>
      </c>
      <c r="B11" s="158" t="s">
        <v>206</v>
      </c>
      <c r="C11" s="158"/>
      <c r="D11" s="158"/>
      <c r="E11" s="121">
        <f>E12+E16+E22+E25</f>
        <v>20</v>
      </c>
      <c r="F11" s="121">
        <f>F12+F16+F22+F25</f>
        <v>19</v>
      </c>
      <c r="G11" s="142"/>
    </row>
    <row r="12" spans="1:7" s="124" customFormat="1" ht="28.15" customHeight="1" x14ac:dyDescent="0.25">
      <c r="A12" s="14">
        <v>1</v>
      </c>
      <c r="B12" s="158" t="s">
        <v>207</v>
      </c>
      <c r="C12" s="158"/>
      <c r="D12" s="158"/>
      <c r="E12" s="121">
        <f>5-(E13+E14+E15)</f>
        <v>5</v>
      </c>
      <c r="F12" s="121">
        <f>5-(F13+F14+F15)</f>
        <v>4</v>
      </c>
      <c r="G12" s="142"/>
    </row>
    <row r="13" spans="1:7" s="32" customFormat="1" ht="120.75" customHeight="1" x14ac:dyDescent="0.25">
      <c r="A13" s="14" t="s">
        <v>208</v>
      </c>
      <c r="B13" s="125" t="s">
        <v>209</v>
      </c>
      <c r="C13" s="126"/>
      <c r="D13" s="127"/>
      <c r="E13" s="14"/>
      <c r="F13" s="128">
        <v>0</v>
      </c>
      <c r="G13" s="31"/>
    </row>
    <row r="14" spans="1:7" s="35" customFormat="1" ht="65.25" customHeight="1" x14ac:dyDescent="0.25">
      <c r="A14" s="14" t="s">
        <v>210</v>
      </c>
      <c r="B14" s="125" t="s">
        <v>211</v>
      </c>
      <c r="C14" s="126"/>
      <c r="D14" s="127"/>
      <c r="E14" s="14"/>
      <c r="F14" s="128">
        <v>1</v>
      </c>
      <c r="G14" s="34"/>
    </row>
    <row r="15" spans="1:7" s="35" customFormat="1" ht="70.7" customHeight="1" x14ac:dyDescent="0.25">
      <c r="A15" s="14" t="s">
        <v>212</v>
      </c>
      <c r="B15" s="125" t="s">
        <v>279</v>
      </c>
      <c r="C15" s="126"/>
      <c r="D15" s="127"/>
      <c r="E15" s="14"/>
      <c r="F15" s="128">
        <v>0</v>
      </c>
      <c r="G15" s="34"/>
    </row>
    <row r="16" spans="1:7" s="35" customFormat="1" ht="53.25" customHeight="1" x14ac:dyDescent="0.25">
      <c r="A16" s="14">
        <v>2</v>
      </c>
      <c r="B16" s="118" t="s">
        <v>214</v>
      </c>
      <c r="C16" s="119"/>
      <c r="D16" s="120"/>
      <c r="E16" s="121">
        <f>6-(E17+E18+E19+E20+E21)</f>
        <v>6</v>
      </c>
      <c r="F16" s="121">
        <f>6-(F17+F18+F19+F20+F21)</f>
        <v>6</v>
      </c>
      <c r="G16" s="34"/>
    </row>
    <row r="17" spans="1:7" s="35" customFormat="1" ht="38.85" customHeight="1" x14ac:dyDescent="0.25">
      <c r="A17" s="128" t="s">
        <v>215</v>
      </c>
      <c r="B17" s="125" t="s">
        <v>216</v>
      </c>
      <c r="C17" s="126"/>
      <c r="D17" s="127"/>
      <c r="E17" s="128"/>
      <c r="F17" s="128">
        <v>0</v>
      </c>
      <c r="G17" s="34"/>
    </row>
    <row r="18" spans="1:7" s="35" customFormat="1" ht="38.25" customHeight="1" x14ac:dyDescent="0.25">
      <c r="A18" s="128" t="s">
        <v>217</v>
      </c>
      <c r="B18" s="125" t="s">
        <v>218</v>
      </c>
      <c r="C18" s="126"/>
      <c r="D18" s="127"/>
      <c r="E18" s="128"/>
      <c r="F18" s="128">
        <v>0</v>
      </c>
      <c r="G18" s="159"/>
    </row>
    <row r="19" spans="1:7" s="35" customFormat="1" ht="56.25" customHeight="1" x14ac:dyDescent="0.25">
      <c r="A19" s="14" t="s">
        <v>219</v>
      </c>
      <c r="B19" s="125" t="s">
        <v>280</v>
      </c>
      <c r="C19" s="126"/>
      <c r="D19" s="127"/>
      <c r="E19" s="14"/>
      <c r="F19" s="128">
        <v>0</v>
      </c>
      <c r="G19" s="131"/>
    </row>
    <row r="20" spans="1:7" s="35" customFormat="1" ht="66.400000000000006" customHeight="1" x14ac:dyDescent="0.25">
      <c r="A20" s="14" t="s">
        <v>221</v>
      </c>
      <c r="B20" s="125" t="s">
        <v>281</v>
      </c>
      <c r="C20" s="126"/>
      <c r="D20" s="127"/>
      <c r="E20" s="14"/>
      <c r="F20" s="128">
        <v>0</v>
      </c>
      <c r="G20" s="131"/>
    </row>
    <row r="21" spans="1:7" s="35" customFormat="1" ht="25.7" customHeight="1" x14ac:dyDescent="0.25">
      <c r="A21" s="14" t="s">
        <v>223</v>
      </c>
      <c r="B21" s="125" t="s">
        <v>224</v>
      </c>
      <c r="C21" s="126"/>
      <c r="D21" s="127"/>
      <c r="E21" s="14"/>
      <c r="F21" s="128">
        <v>0</v>
      </c>
      <c r="G21" s="34"/>
    </row>
    <row r="22" spans="1:7" s="124" customFormat="1" ht="48.2" customHeight="1" x14ac:dyDescent="0.25">
      <c r="A22" s="14">
        <v>3</v>
      </c>
      <c r="B22" s="118" t="s">
        <v>225</v>
      </c>
      <c r="C22" s="119"/>
      <c r="D22" s="120"/>
      <c r="E22" s="121">
        <f>5-(E23+E24)</f>
        <v>5</v>
      </c>
      <c r="F22" s="121">
        <f>5-(F23+F24)</f>
        <v>5</v>
      </c>
      <c r="G22" s="142"/>
    </row>
    <row r="23" spans="1:7" s="35" customFormat="1" ht="65.25" customHeight="1" x14ac:dyDescent="0.25">
      <c r="A23" s="31" t="s">
        <v>226</v>
      </c>
      <c r="B23" s="125" t="s">
        <v>227</v>
      </c>
      <c r="C23" s="126"/>
      <c r="D23" s="127"/>
      <c r="E23" s="31"/>
      <c r="F23" s="132">
        <v>0</v>
      </c>
      <c r="G23" s="132"/>
    </row>
    <row r="24" spans="1:7" s="35" customFormat="1" ht="59.45" customHeight="1" x14ac:dyDescent="0.25">
      <c r="A24" s="31" t="s">
        <v>228</v>
      </c>
      <c r="B24" s="125" t="s">
        <v>282</v>
      </c>
      <c r="C24" s="126"/>
      <c r="D24" s="127"/>
      <c r="E24" s="31"/>
      <c r="F24" s="132">
        <v>0</v>
      </c>
      <c r="G24" s="34"/>
    </row>
    <row r="25" spans="1:7" s="35" customFormat="1" ht="139.5" customHeight="1" x14ac:dyDescent="0.25">
      <c r="A25" s="136">
        <v>4</v>
      </c>
      <c r="B25" s="118" t="s">
        <v>230</v>
      </c>
      <c r="C25" s="119"/>
      <c r="D25" s="120"/>
      <c r="E25" s="121">
        <f>4-(E26+E27+E28)</f>
        <v>4</v>
      </c>
      <c r="F25" s="121">
        <f>4-(F26+F27+F28)</f>
        <v>4</v>
      </c>
      <c r="G25" s="34"/>
    </row>
    <row r="26" spans="1:7" s="35" customFormat="1" ht="51" customHeight="1" x14ac:dyDescent="0.25">
      <c r="A26" s="31" t="s">
        <v>231</v>
      </c>
      <c r="B26" s="125" t="s">
        <v>232</v>
      </c>
      <c r="C26" s="126"/>
      <c r="D26" s="127"/>
      <c r="E26" s="31"/>
      <c r="F26" s="132">
        <v>0</v>
      </c>
      <c r="G26" s="34"/>
    </row>
    <row r="27" spans="1:7" s="35" customFormat="1" ht="51.75" customHeight="1" x14ac:dyDescent="0.25">
      <c r="A27" s="31" t="s">
        <v>233</v>
      </c>
      <c r="B27" s="125" t="s">
        <v>234</v>
      </c>
      <c r="C27" s="126"/>
      <c r="D27" s="127"/>
      <c r="E27" s="31"/>
      <c r="F27" s="132">
        <v>0</v>
      </c>
      <c r="G27" s="132"/>
    </row>
    <row r="28" spans="1:7" s="35" customFormat="1" ht="54" customHeight="1" x14ac:dyDescent="0.25">
      <c r="A28" s="31" t="s">
        <v>235</v>
      </c>
      <c r="B28" s="125" t="s">
        <v>236</v>
      </c>
      <c r="C28" s="126"/>
      <c r="D28" s="127"/>
      <c r="E28" s="31"/>
      <c r="F28" s="132">
        <v>0</v>
      </c>
      <c r="G28" s="34"/>
    </row>
    <row r="29" spans="1:7" s="35" customFormat="1" ht="31.35" customHeight="1" x14ac:dyDescent="0.25">
      <c r="A29" s="66" t="s">
        <v>133</v>
      </c>
      <c r="B29" s="137" t="s">
        <v>237</v>
      </c>
      <c r="C29" s="138"/>
      <c r="D29" s="139"/>
      <c r="E29" s="121">
        <f>E30+E32+E34+E36+E38+E41</f>
        <v>20</v>
      </c>
      <c r="F29" s="121">
        <f>F30+F32+F34+F36+F38+F41</f>
        <v>8</v>
      </c>
      <c r="G29" s="34"/>
    </row>
    <row r="30" spans="1:7" s="123" customFormat="1" ht="53.25" customHeight="1" x14ac:dyDescent="0.25">
      <c r="A30" s="14">
        <v>5</v>
      </c>
      <c r="B30" s="158" t="s">
        <v>283</v>
      </c>
      <c r="C30" s="158"/>
      <c r="D30" s="158"/>
      <c r="E30" s="140">
        <v>1</v>
      </c>
      <c r="F30" s="141">
        <f>F31</f>
        <v>1</v>
      </c>
      <c r="G30" s="142"/>
    </row>
    <row r="31" spans="1:7" s="124" customFormat="1" ht="50.25" customHeight="1" x14ac:dyDescent="0.25">
      <c r="A31" s="14"/>
      <c r="B31" s="160" t="s">
        <v>284</v>
      </c>
      <c r="C31" s="160"/>
      <c r="D31" s="160"/>
      <c r="E31" s="142"/>
      <c r="F31" s="143">
        <v>1</v>
      </c>
      <c r="G31" s="142"/>
    </row>
    <row r="32" spans="1:7" s="35" customFormat="1" ht="33" customHeight="1" x14ac:dyDescent="0.25">
      <c r="A32" s="14">
        <v>6</v>
      </c>
      <c r="B32" s="118" t="s">
        <v>285</v>
      </c>
      <c r="C32" s="119"/>
      <c r="D32" s="120"/>
      <c r="E32" s="140">
        <v>2</v>
      </c>
      <c r="F32" s="141">
        <f>F33</f>
        <v>0</v>
      </c>
      <c r="G32" s="34"/>
    </row>
    <row r="33" spans="1:13" s="35" customFormat="1" ht="51.4" customHeight="1" x14ac:dyDescent="0.25">
      <c r="A33" s="14"/>
      <c r="B33" s="144" t="s">
        <v>286</v>
      </c>
      <c r="C33" s="145"/>
      <c r="D33" s="146"/>
      <c r="E33" s="142"/>
      <c r="F33" s="143">
        <v>0</v>
      </c>
      <c r="G33" s="129"/>
      <c r="H33" s="161"/>
      <c r="I33" s="161"/>
    </row>
    <row r="34" spans="1:13" s="35" customFormat="1" ht="41.25" customHeight="1" x14ac:dyDescent="0.25">
      <c r="A34" s="14">
        <v>7</v>
      </c>
      <c r="B34" s="118" t="s">
        <v>242</v>
      </c>
      <c r="C34" s="119"/>
      <c r="D34" s="120"/>
      <c r="E34" s="140">
        <v>2</v>
      </c>
      <c r="F34" s="141">
        <f>F35</f>
        <v>2</v>
      </c>
      <c r="G34" s="34"/>
    </row>
    <row r="35" spans="1:13" s="124" customFormat="1" ht="48.2" customHeight="1" x14ac:dyDescent="0.25">
      <c r="A35" s="14"/>
      <c r="B35" s="125" t="s">
        <v>287</v>
      </c>
      <c r="C35" s="126"/>
      <c r="D35" s="127"/>
      <c r="E35" s="142"/>
      <c r="F35" s="143">
        <v>2</v>
      </c>
      <c r="G35" s="142"/>
    </row>
    <row r="36" spans="1:13" s="35" customFormat="1" ht="49.5" customHeight="1" x14ac:dyDescent="0.25">
      <c r="A36" s="14">
        <v>8</v>
      </c>
      <c r="B36" s="118" t="s">
        <v>244</v>
      </c>
      <c r="C36" s="119"/>
      <c r="D36" s="120"/>
      <c r="E36" s="140">
        <v>2</v>
      </c>
      <c r="F36" s="141">
        <f>F37</f>
        <v>2</v>
      </c>
      <c r="G36" s="34"/>
    </row>
    <row r="37" spans="1:13" s="35" customFormat="1" ht="69.75" customHeight="1" x14ac:dyDescent="0.25">
      <c r="A37" s="14"/>
      <c r="B37" s="125" t="s">
        <v>288</v>
      </c>
      <c r="C37" s="126"/>
      <c r="D37" s="127"/>
      <c r="E37" s="142"/>
      <c r="F37" s="143">
        <v>2</v>
      </c>
      <c r="G37" s="34"/>
    </row>
    <row r="38" spans="1:13" s="35" customFormat="1" ht="56.45" customHeight="1" x14ac:dyDescent="0.25">
      <c r="A38" s="14">
        <v>9</v>
      </c>
      <c r="B38" s="118" t="s">
        <v>246</v>
      </c>
      <c r="C38" s="119"/>
      <c r="D38" s="120"/>
      <c r="E38" s="140">
        <v>8</v>
      </c>
      <c r="F38" s="141">
        <f>IF((F39+F40)&gt;8,"8",(F39+F40))</f>
        <v>3</v>
      </c>
      <c r="G38" s="34"/>
    </row>
    <row r="39" spans="1:13" s="35" customFormat="1" ht="67.7" customHeight="1" x14ac:dyDescent="0.25">
      <c r="A39" s="14" t="s">
        <v>247</v>
      </c>
      <c r="B39" s="125" t="s">
        <v>289</v>
      </c>
      <c r="C39" s="126"/>
      <c r="D39" s="127"/>
      <c r="E39" s="142"/>
      <c r="F39" s="143">
        <v>3</v>
      </c>
      <c r="G39" s="34"/>
    </row>
    <row r="40" spans="1:13" s="35" customFormat="1" ht="83.85" customHeight="1" x14ac:dyDescent="0.25">
      <c r="A40" s="14" t="s">
        <v>249</v>
      </c>
      <c r="B40" s="125" t="s">
        <v>290</v>
      </c>
      <c r="C40" s="126"/>
      <c r="D40" s="127"/>
      <c r="E40" s="142"/>
      <c r="F40" s="143">
        <v>0</v>
      </c>
      <c r="G40" s="129"/>
    </row>
    <row r="41" spans="1:13" s="124" customFormat="1" ht="39.75" customHeight="1" x14ac:dyDescent="0.25">
      <c r="A41" s="14">
        <v>10</v>
      </c>
      <c r="B41" s="118" t="s">
        <v>291</v>
      </c>
      <c r="C41" s="119"/>
      <c r="D41" s="120"/>
      <c r="E41" s="140">
        <v>5</v>
      </c>
      <c r="F41" s="141">
        <f>F42</f>
        <v>0</v>
      </c>
      <c r="G41" s="142"/>
    </row>
    <row r="42" spans="1:13" s="35" customFormat="1" ht="137.1" customHeight="1" x14ac:dyDescent="0.25">
      <c r="A42" s="14"/>
      <c r="B42" s="125" t="s">
        <v>292</v>
      </c>
      <c r="C42" s="126"/>
      <c r="D42" s="127"/>
      <c r="E42" s="142"/>
      <c r="F42" s="143">
        <v>0</v>
      </c>
      <c r="G42" s="34"/>
      <c r="H42" s="162"/>
      <c r="I42" s="162"/>
      <c r="J42" s="162"/>
      <c r="K42" s="162"/>
      <c r="L42" s="162"/>
      <c r="M42" s="162"/>
    </row>
    <row r="43" spans="1:13" s="65" customFormat="1" ht="27.2" customHeight="1" x14ac:dyDescent="0.25">
      <c r="A43" s="64"/>
      <c r="B43" s="148" t="s">
        <v>256</v>
      </c>
      <c r="C43" s="149"/>
      <c r="D43" s="150"/>
      <c r="E43" s="151">
        <f>E11+E29</f>
        <v>40</v>
      </c>
      <c r="F43" s="151">
        <f>F11+F29</f>
        <v>27</v>
      </c>
      <c r="G43" s="64"/>
    </row>
    <row r="44" spans="1:13" ht="10.5" customHeight="1" x14ac:dyDescent="0.25">
      <c r="C44" s="18"/>
      <c r="D44" s="18"/>
    </row>
    <row r="45" spans="1:13" ht="20.25" customHeight="1" x14ac:dyDescent="0.25">
      <c r="B45" s="152" t="s">
        <v>257</v>
      </c>
      <c r="C45" s="152"/>
      <c r="D45" s="152"/>
      <c r="E45" s="152"/>
    </row>
    <row r="46" spans="1:13" ht="102.75" customHeight="1" x14ac:dyDescent="0.25">
      <c r="A46" s="163" t="s">
        <v>354</v>
      </c>
      <c r="B46" s="163"/>
      <c r="C46" s="163"/>
      <c r="D46" s="163"/>
      <c r="E46" s="163"/>
      <c r="F46" s="163"/>
      <c r="G46" s="163"/>
    </row>
    <row r="47" spans="1:13" s="40" customFormat="1" ht="20.25" customHeight="1" x14ac:dyDescent="0.25">
      <c r="B47" s="154"/>
      <c r="C47" s="154"/>
      <c r="D47" s="155" t="s">
        <v>294</v>
      </c>
      <c r="E47" s="155"/>
      <c r="F47" s="155"/>
      <c r="G47" s="155"/>
    </row>
    <row r="48" spans="1:13" s="65" customFormat="1" ht="18" customHeight="1" x14ac:dyDescent="0.25">
      <c r="D48" s="109" t="s">
        <v>260</v>
      </c>
      <c r="E48" s="109"/>
      <c r="F48" s="109"/>
      <c r="G48" s="109"/>
    </row>
    <row r="49" spans="4:7" x14ac:dyDescent="0.25">
      <c r="D49" s="112" t="s">
        <v>261</v>
      </c>
      <c r="E49" s="112"/>
      <c r="F49" s="112"/>
      <c r="G49" s="112"/>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1</vt:i4>
      </vt:variant>
    </vt:vector>
  </HeadingPairs>
  <TitlesOfParts>
    <vt:vector size="29" baseType="lpstr">
      <vt:lpstr>4A</vt:lpstr>
      <vt:lpstr>KL-CV</vt:lpstr>
      <vt:lpstr>Lê Quang Liêm</vt:lpstr>
      <vt:lpstr>Nguyễn Văn Thành</vt:lpstr>
      <vt:lpstr>Nguyễn Trọng Phú</vt:lpstr>
      <vt:lpstr>Trần Thị Thu</vt:lpstr>
      <vt:lpstr>Đỗ Văn Trong</vt:lpstr>
      <vt:lpstr>Giáp Văn Thịnh</vt:lpstr>
      <vt:lpstr>Vũ Ngọc Quang</vt:lpstr>
      <vt:lpstr>Lê Hồng Anh Tuấn</vt:lpstr>
      <vt:lpstr>Ninh Đỗ Hiệp</vt:lpstr>
      <vt:lpstr>Bùi Đặng Hoàng Tuấn</vt:lpstr>
      <vt:lpstr>Nguyễn Tiến Việt Dũng</vt:lpstr>
      <vt:lpstr>Nguyễn Cao Thắng</vt:lpstr>
      <vt:lpstr>Mai Thu Hương</vt:lpstr>
      <vt:lpstr>Nguyễn Thùy Dương</vt:lpstr>
      <vt:lpstr>Giáp Đức Nhận</vt:lpstr>
      <vt:lpstr>Thân Thị Quyết</vt:lpstr>
      <vt:lpstr>Đỗ Thị Bích Thủy</vt:lpstr>
      <vt:lpstr>Nguyễn Thị Thu Trang</vt:lpstr>
      <vt:lpstr>Tạ Quốc Tấn</vt:lpstr>
      <vt:lpstr>Nguyễn Xuân Lợi</vt:lpstr>
      <vt:lpstr>Trần Thị Kim Loan</vt:lpstr>
      <vt:lpstr>Huỳnh Thị Thu Nga</vt:lpstr>
      <vt:lpstr>Lê Thị Thiện</vt:lpstr>
      <vt:lpstr>Võ Tấn Kiệt</vt:lpstr>
      <vt:lpstr>Huỳnh Bá Triết</vt:lpstr>
      <vt:lpstr>Trần Thanh Qúi</vt:lpstr>
      <vt:lpstr>'4A'!Print_Titles</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MrTri</dc:creator>
  <cp:lastModifiedBy>HuongQTDV</cp:lastModifiedBy>
  <cp:lastPrinted>2019-09-24T06:37:23Z</cp:lastPrinted>
  <dcterms:created xsi:type="dcterms:W3CDTF">2019-09-23T03:53:59Z</dcterms:created>
  <dcterms:modified xsi:type="dcterms:W3CDTF">2019-09-24T07:08:29Z</dcterms:modified>
</cp:coreProperties>
</file>